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AF935618-7701-42E5-BC09-AB9328A550C7}" xr6:coauthVersionLast="47" xr6:coauthVersionMax="47" xr10:uidLastSave="{00000000-0000-0000-0000-000000000000}"/>
  <workbookProtection workbookAlgorithmName="SHA-512" workbookHashValue="hO595kKQhEMNPnHQ7qIBZlayF2WeIIR0IlAnSAJIZdyLpEtLubwjzphIZXtElwFHgIn/8DlVLO+hnGjoZ7RC7A==" workbookSaltValue="Fs2vqJiZFp4ufK7GNvxXI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B10" i="4" s="1"/>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BB10" i="4"/>
  <c r="AT10" i="4"/>
  <c r="W10" i="4"/>
  <c r="I10" i="4"/>
  <c r="BB8" i="4"/>
  <c r="AT8" i="4"/>
  <c r="AL8" i="4"/>
  <c r="AD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<sst xmlns="http://schemas.openxmlformats.org/spreadsheetml/2006/main" count="228" uniqueCount="113">
  <si>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</si>
  <si>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</si>
  <si>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</si>
  <si>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</si>
  <si>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</si>
  <si>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</si>
  <si>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</si>
  <si>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</si>
  <si>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</si>
  <si>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</si>
  <si>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</si>
  <si>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</si>
  <si>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</si>
  <si>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</si>
  <si>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</si>
  <si>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</si>
  <si>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</si>
  <si>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</si>
  <si>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</si>
  <si>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</si>
  <si>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</si>
  <si>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</si>
  <si>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</si>
  <si>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</si>
  <si>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</si>
  <si>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</si>
  <si>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</si>
  <si>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</si>
  <si>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</si>
  <si>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</si>
  <si>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</si>
  <si>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</si>
  <si>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</si>
  <si>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</si>
  <si>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</si>
  <si>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</si>
  <si>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</si>
  <si>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</si>
  <si>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</si>
  <si>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</si>
  <si>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</si>
  <si>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</si>
  <si>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</si>
  <si>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</si>
  <si>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</si>
  <si>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</si>
  <si>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</si>
  <si>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</si>
  <si>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</si>
  <si>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</si>
  <si>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</si>
  <si>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</si>
  <si>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</si>
  <si>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</si>
  <si>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</si>
  <si>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</si>
  <si>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</si>
  <si>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</si>
  <si>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</si>
  <si>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</si>
  <si>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</si>
  <si>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</si>
  <si>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</si>
  <si>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</si>
  <si>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</si>
  <si>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</si>
  <si>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</si>
  <si>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</si>
  <si>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</si>
  <si>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</si>
  <si>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</si>
  <si>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</si>
  <si>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</si>
  <si>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</si>
  <si>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</si>
  <si>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</si>
  <si>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</si>
  <si>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</si>
  <si>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</si>
  <si>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</si>
  <si>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</si>
  <si>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</si>
  <si>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</si>
  <si>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</si>
  <si>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</si>
  <si>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</si>
  <si>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</si>
  <si>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</si>
  <si>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</si>
  <si>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</si>
  <si>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</si>
  <si>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</si>
  <si>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</si>
  <si>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</si>
  <si>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</si>
  <si>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</si>
  <si>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</si>
  <si>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</si>
  <si>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</si>
  <si>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</si>
  <si>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</si>
  <si>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</si>
  <si>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</si>
  <si>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</si>
  <si>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</si>
  <si>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</si>
  <si>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</si>
  <si>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</si>
  <si>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</si>
  <si>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</si>
  <si>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平均値よりも高い数値を維持しています。また⑤料金回収率は、水道基本料金の無償化を実施したことにより、100％を下回りましたが、基本料金無償化分である他会計補助金を加えて計算すると、事業に必要な費用を給水収益で賄えている状況とされる100％を上回っています。
②累積欠損金比率は、令和５年度においても純利益を計上しているため、0%を維持しています。
③流動比率は、投資有価証券を購入したため、前年度から数値が減少しましたが、平均値よりも高い数値となっています。
④企業債残高対給水収益比率は、近年、企業債の借入れを行っていないため、年々減少しています。
⑥給水原価、⑦施設利用率及び⑧有収率は、平均値よりも良好な数値となっており、施設を有効に利用して、効率的な事業経営を行っています。</t>
    <rPh sb="1" eb="3">
      <t>ケイジョウ</t>
    </rPh>
    <rPh sb="3" eb="5">
      <t>シュウシ</t>
    </rPh>
    <rPh sb="5" eb="7">
      <t>ヒリツ</t>
    </rPh>
    <rPh sb="9" eb="12">
      <t>ヘイキンチ</t>
    </rPh>
    <rPh sb="15" eb="16">
      <t>タカ</t>
    </rPh>
    <rPh sb="17" eb="19">
      <t>スウチ</t>
    </rPh>
    <rPh sb="20" eb="22">
      <t>イジ</t>
    </rPh>
    <rPh sb="31" eb="33">
      <t>リョウキン</t>
    </rPh>
    <rPh sb="33" eb="35">
      <t>カイシュウ</t>
    </rPh>
    <rPh sb="35" eb="36">
      <t>リツ</t>
    </rPh>
    <rPh sb="38" eb="44">
      <t>スイドウキホンリョウキン</t>
    </rPh>
    <rPh sb="45" eb="48">
      <t>ムショウカ</t>
    </rPh>
    <rPh sb="49" eb="51">
      <t>ジッシ</t>
    </rPh>
    <rPh sb="64" eb="66">
      <t>シタマワ</t>
    </rPh>
    <rPh sb="72" eb="76">
      <t>キホンリョウキン</t>
    </rPh>
    <rPh sb="76" eb="79">
      <t>ムショウカ</t>
    </rPh>
    <rPh sb="79" eb="80">
      <t>ブン</t>
    </rPh>
    <rPh sb="83" eb="86">
      <t>タカイケイ</t>
    </rPh>
    <rPh sb="86" eb="89">
      <t>ホジョキン</t>
    </rPh>
    <rPh sb="90" eb="91">
      <t>クワ</t>
    </rPh>
    <rPh sb="93" eb="95">
      <t>ケイサン</t>
    </rPh>
    <rPh sb="99" eb="101">
      <t>ジギョウ</t>
    </rPh>
    <rPh sb="102" eb="104">
      <t>ヒツヨウ</t>
    </rPh>
    <rPh sb="105" eb="107">
      <t>ヒヨウ</t>
    </rPh>
    <rPh sb="108" eb="110">
      <t>キュウスイ</t>
    </rPh>
    <rPh sb="110" eb="112">
      <t>シュウエキ</t>
    </rPh>
    <rPh sb="113" eb="114">
      <t>マカナ</t>
    </rPh>
    <rPh sb="118" eb="120">
      <t>ジョウキョウ</t>
    </rPh>
    <rPh sb="129" eb="131">
      <t>ウワマワ</t>
    </rPh>
    <rPh sb="139" eb="141">
      <t>ルイセキ</t>
    </rPh>
    <rPh sb="141" eb="143">
      <t>ケッソン</t>
    </rPh>
    <rPh sb="143" eb="144">
      <t>キン</t>
    </rPh>
    <rPh sb="144" eb="146">
      <t>ヒリツ</t>
    </rPh>
    <rPh sb="148" eb="150">
      <t>レイワ</t>
    </rPh>
    <rPh sb="151" eb="153">
      <t>ネンド</t>
    </rPh>
    <rPh sb="158" eb="161">
      <t>ジュンリエキ</t>
    </rPh>
    <rPh sb="162" eb="164">
      <t>ケイジョウ</t>
    </rPh>
    <rPh sb="174" eb="176">
      <t>イジ</t>
    </rPh>
    <rPh sb="184" eb="186">
      <t>リュウドウ</t>
    </rPh>
    <rPh sb="186" eb="188">
      <t>ヒリツ</t>
    </rPh>
    <rPh sb="212" eb="214">
      <t>ゲンショウ</t>
    </rPh>
    <rPh sb="220" eb="222">
      <t>ヘイキン</t>
    </rPh>
    <rPh sb="222" eb="223">
      <t>アタイ</t>
    </rPh>
    <rPh sb="226" eb="227">
      <t>タカ</t>
    </rPh>
    <rPh sb="228" eb="230">
      <t>スウチ</t>
    </rPh>
    <rPh sb="240" eb="242">
      <t>キギョウ</t>
    </rPh>
    <rPh sb="242" eb="243">
      <t>サイ</t>
    </rPh>
    <rPh sb="243" eb="245">
      <t>ザンダカ</t>
    </rPh>
    <rPh sb="245" eb="246">
      <t>タイ</t>
    </rPh>
    <rPh sb="246" eb="248">
      <t>キュウスイ</t>
    </rPh>
    <rPh sb="248" eb="250">
      <t>シュウエキ</t>
    </rPh>
    <rPh sb="250" eb="252">
      <t>ヒリツ</t>
    </rPh>
    <rPh sb="254" eb="256">
      <t>キンネン</t>
    </rPh>
    <rPh sb="257" eb="259">
      <t>キギョウ</t>
    </rPh>
    <rPh sb="259" eb="260">
      <t>サイ</t>
    </rPh>
    <rPh sb="261" eb="263">
      <t>カリイ</t>
    </rPh>
    <rPh sb="265" eb="266">
      <t>オコナ</t>
    </rPh>
    <rPh sb="274" eb="276">
      <t>ネンネン</t>
    </rPh>
    <rPh sb="276" eb="278">
      <t>ゲンショウ</t>
    </rPh>
    <rPh sb="286" eb="288">
      <t>キュウスイ</t>
    </rPh>
    <rPh sb="288" eb="290">
      <t>ゲンカ</t>
    </rPh>
    <rPh sb="292" eb="294">
      <t>シセツ</t>
    </rPh>
    <rPh sb="294" eb="296">
      <t>リヨウ</t>
    </rPh>
    <rPh sb="296" eb="297">
      <t>リツ</t>
    </rPh>
    <rPh sb="297" eb="298">
      <t>オヨ</t>
    </rPh>
    <rPh sb="300" eb="303">
      <t>ユウシュウリツ</t>
    </rPh>
    <rPh sb="305" eb="307">
      <t>ヘイキン</t>
    </rPh>
    <rPh sb="307" eb="308">
      <t>アタイ</t>
    </rPh>
    <rPh sb="311" eb="313">
      <t>リョウコウ</t>
    </rPh>
    <rPh sb="314" eb="316">
      <t>スウチ</t>
    </rPh>
    <rPh sb="323" eb="325">
      <t>シセツ</t>
    </rPh>
    <rPh sb="326" eb="328">
      <t>ユウコウ</t>
    </rPh>
    <rPh sb="329" eb="331">
      <t>リヨウ</t>
    </rPh>
    <rPh sb="334" eb="337">
      <t>コウリツテキ</t>
    </rPh>
    <rPh sb="338" eb="340">
      <t>ジギョウ</t>
    </rPh>
    <rPh sb="340" eb="342">
      <t>ケイエイ</t>
    </rPh>
    <rPh sb="343" eb="344">
      <t>オコナ</t>
    </rPh>
    <phoneticPr fontId="4"/>
  </si>
  <si>
    <t>経営の健全性・効率性については、すべての数値で平均値よりも良好な数値となっており、健全で効率的な経営を行っていることがわかります。
一方、施設や管路の状況については、有形固定資産減価償却率と管路経年化率が上昇傾向にあり、老朽化が進んでいます。
そのため、今後の経営状況については、中長期的には施設及び管路の更新費用が増加する見込みです。
令和２年度に策定した大府市水道ビジョン及び大府市水道事業経営戦略に基づき、適宜、見直しを図りながら、健全な経営を維持しつつ、施設及び管路の更新を計画的に進めます。</t>
    <rPh sb="0" eb="2">
      <t>ケイエイ</t>
    </rPh>
    <rPh sb="3" eb="6">
      <t>ケンゼンセイ</t>
    </rPh>
    <rPh sb="7" eb="10">
      <t>コウリツセイ</t>
    </rPh>
    <rPh sb="20" eb="22">
      <t>スウチ</t>
    </rPh>
    <rPh sb="23" eb="25">
      <t>ヘイキン</t>
    </rPh>
    <rPh sb="25" eb="26">
      <t>アタイ</t>
    </rPh>
    <rPh sb="29" eb="31">
      <t>リョウコウ</t>
    </rPh>
    <rPh sb="32" eb="34">
      <t>スウチ</t>
    </rPh>
    <rPh sb="41" eb="43">
      <t>ケンゼン</t>
    </rPh>
    <rPh sb="44" eb="47">
      <t>コウリツテキ</t>
    </rPh>
    <rPh sb="48" eb="50">
      <t>ケイエイ</t>
    </rPh>
    <rPh sb="51" eb="52">
      <t>オコナ</t>
    </rPh>
    <rPh sb="66" eb="68">
      <t>イッポウ</t>
    </rPh>
    <rPh sb="69" eb="71">
      <t>シセツ</t>
    </rPh>
    <rPh sb="72" eb="74">
      <t>カンロ</t>
    </rPh>
    <rPh sb="75" eb="77">
      <t>ジョウキョウ</t>
    </rPh>
    <rPh sb="83" eb="85">
      <t>ユウケイ</t>
    </rPh>
    <rPh sb="85" eb="87">
      <t>コテイ</t>
    </rPh>
    <rPh sb="87" eb="89">
      <t>シサン</t>
    </rPh>
    <rPh sb="89" eb="93">
      <t>ゲンカショウキャク</t>
    </rPh>
    <rPh sb="93" eb="94">
      <t>リツ</t>
    </rPh>
    <rPh sb="95" eb="97">
      <t>カンロ</t>
    </rPh>
    <rPh sb="97" eb="100">
      <t>ケイネンカ</t>
    </rPh>
    <rPh sb="100" eb="101">
      <t>リツ</t>
    </rPh>
    <rPh sb="102" eb="104">
      <t>ジョウショウ</t>
    </rPh>
    <rPh sb="104" eb="106">
      <t>ケイコウ</t>
    </rPh>
    <rPh sb="110" eb="113">
      <t>ロウキュウカ</t>
    </rPh>
    <rPh sb="114" eb="115">
      <t>スス</t>
    </rPh>
    <rPh sb="140" eb="144">
      <t>チュウチョウキテキ</t>
    </rPh>
    <rPh sb="146" eb="148">
      <t>シセツ</t>
    </rPh>
    <rPh sb="148" eb="149">
      <t>オヨ</t>
    </rPh>
    <rPh sb="150" eb="152">
      <t>カンロ</t>
    </rPh>
    <rPh sb="153" eb="155">
      <t>コウシン</t>
    </rPh>
    <rPh sb="155" eb="157">
      <t>ヒヨウ</t>
    </rPh>
    <rPh sb="158" eb="160">
      <t>ゾウカ</t>
    </rPh>
    <rPh sb="162" eb="164">
      <t>ミコ</t>
    </rPh>
    <rPh sb="169" eb="171">
      <t>レイワ</t>
    </rPh>
    <rPh sb="172" eb="174">
      <t>ネンド</t>
    </rPh>
    <rPh sb="175" eb="177">
      <t>サクテイ</t>
    </rPh>
    <rPh sb="188" eb="189">
      <t>オヨ</t>
    </rPh>
    <rPh sb="190" eb="193">
      <t>オオブシ</t>
    </rPh>
    <rPh sb="193" eb="195">
      <t>スイドウ</t>
    </rPh>
    <rPh sb="195" eb="197">
      <t>ジギョウ</t>
    </rPh>
    <rPh sb="197" eb="199">
      <t>ケイエイ</t>
    </rPh>
    <rPh sb="199" eb="201">
      <t>センリャク</t>
    </rPh>
    <rPh sb="202" eb="203">
      <t>モト</t>
    </rPh>
    <rPh sb="219" eb="221">
      <t>ケンゼン</t>
    </rPh>
    <rPh sb="222" eb="224">
      <t>ケイエイ</t>
    </rPh>
    <rPh sb="225" eb="227">
      <t>イジ</t>
    </rPh>
    <rPh sb="231" eb="233">
      <t>シセツ</t>
    </rPh>
    <rPh sb="233" eb="234">
      <t>オヨ</t>
    </rPh>
    <rPh sb="235" eb="237">
      <t>カンロ</t>
    </rPh>
    <rPh sb="238" eb="240">
      <t>コウシン</t>
    </rPh>
    <rPh sb="241" eb="244">
      <t>ケイカクテキ</t>
    </rPh>
    <rPh sb="245" eb="246">
      <t>スス</t>
    </rPh>
    <phoneticPr fontId="4"/>
  </si>
  <si>
    <t>①有形固定資産減価償却率は、平均値よりは低い数値ですが、増加傾向にあり、計画的に施設等の更新を進めていく必要があります。
②管路経年化率は、平均値よりは低い数値ですが、年々数値が高くなっており、管路の老朽化が進んでいます。
③管路更新率は、基幹管路の耐震化に着手したこともあり、前年度より減少し、平均値を下回りました。布設年度の古い管や漏水管等に重点を置き、管路の重要度も考慮しながら、管路の更新を進めていきます。</t>
    <rPh sb="1" eb="3">
      <t>ユウケイ</t>
    </rPh>
    <rPh sb="3" eb="5">
      <t>コテイ</t>
    </rPh>
    <rPh sb="5" eb="7">
      <t>シサン</t>
    </rPh>
    <rPh sb="7" eb="9">
      <t>ゲンカ</t>
    </rPh>
    <rPh sb="9" eb="11">
      <t>ショウキャク</t>
    </rPh>
    <rPh sb="11" eb="12">
      <t>リツ</t>
    </rPh>
    <rPh sb="28" eb="30">
      <t>ゾウカ</t>
    </rPh>
    <rPh sb="30" eb="32">
      <t>ケイコウ</t>
    </rPh>
    <rPh sb="36" eb="39">
      <t>ケイカクテキ</t>
    </rPh>
    <rPh sb="40" eb="43">
      <t>シセツトウ</t>
    </rPh>
    <rPh sb="44" eb="46">
      <t>コウシン</t>
    </rPh>
    <rPh sb="47" eb="48">
      <t>スス</t>
    </rPh>
    <rPh sb="52" eb="54">
      <t>ヒツヨウ</t>
    </rPh>
    <rPh sb="62" eb="64">
      <t>カンロ</t>
    </rPh>
    <rPh sb="64" eb="67">
      <t>ケイネンカ</t>
    </rPh>
    <rPh sb="67" eb="68">
      <t>リツ</t>
    </rPh>
    <rPh sb="70" eb="73">
      <t>ヘイキンチ</t>
    </rPh>
    <rPh sb="76" eb="77">
      <t>ヒク</t>
    </rPh>
    <rPh sb="78" eb="80">
      <t>スウチ</t>
    </rPh>
    <rPh sb="84" eb="86">
      <t>ネンネン</t>
    </rPh>
    <rPh sb="86" eb="88">
      <t>スウチ</t>
    </rPh>
    <rPh sb="89" eb="90">
      <t>タカ</t>
    </rPh>
    <rPh sb="97" eb="99">
      <t>カンロ</t>
    </rPh>
    <rPh sb="100" eb="103">
      <t>ロウキュウカ</t>
    </rPh>
    <rPh sb="104" eb="105">
      <t>スス</t>
    </rPh>
    <rPh sb="113" eb="115">
      <t>カンロ</t>
    </rPh>
    <rPh sb="115" eb="117">
      <t>コウシン</t>
    </rPh>
    <rPh sb="117" eb="118">
      <t>リツ</t>
    </rPh>
    <rPh sb="120" eb="122">
      <t>キカン</t>
    </rPh>
    <rPh sb="122" eb="124">
      <t>カンロ</t>
    </rPh>
    <rPh sb="125" eb="128">
      <t>タイシンカ</t>
    </rPh>
    <rPh sb="129" eb="131">
      <t>チャクシュ</t>
    </rPh>
    <rPh sb="139" eb="142">
      <t>ゼンネンド</t>
    </rPh>
    <rPh sb="144" eb="146">
      <t>ゲンショウ</t>
    </rPh>
    <rPh sb="148" eb="151">
      <t>ヘイキンチ</t>
    </rPh>
    <rPh sb="152" eb="154">
      <t>シタマワ</t>
    </rPh>
    <rPh sb="193" eb="195">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</si>
</sst>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1.52</c:v>
                </c:pt>
                <c:pt idx="1">
                  <c:v>1</c:v>
                </c:pt>
                <c:pt idx="2">
                  <c:v>0.33</c:v>
                </c:pt>
                <c:pt idx="3">
                  <c:v>0.55000000000000004</c:v>
                </c:pt>
                <c:pt idx="4">
                  <c:v>0.34</c:v>
                </c:pt>
              </c:numCache>
            </c:numRef>
          </c:val>
          <c:extLst>
            <c:ext xmlns:c16="http://schemas.microsoft.com/office/drawing/2014/chart" uri="{C3380CC4-5D6E-409C-BE32-E72D297353CC}">
              <c16:uniqueId val="{00000000-A970-4B70-ADFD-8D5918C10C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A970-4B70-ADFD-8D5918C10C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79.58</c:v>
                </c:pt>
                <c:pt idx="1">
                  <c:v>80.88</c:v>
                </c:pt>
                <c:pt idx="2">
                  <c:v>80</c:v>
                </c:pt>
                <c:pt idx="3">
                  <c:v>78.62</c:v>
                </c:pt>
                <c:pt idx="4">
                  <c:v>78.75</c:v>
                </c:pt>
              </c:numCache>
            </c:numRef>
          </c:val>
          <c:extLst>
            <c:ext xmlns:c16="http://schemas.microsoft.com/office/drawing/2014/chart" uri="{C3380CC4-5D6E-409C-BE32-E72D297353CC}">
              <c16:uniqueId val="{00000000-601D-4DF3-8BBF-EF6AEA8AB9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601D-4DF3-8BBF-EF6AEA8AB9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96.83</c:v>
                </c:pt>
                <c:pt idx="1">
                  <c:v>97.14</c:v>
                </c:pt>
                <c:pt idx="2">
                  <c:v>96.81</c:v>
                </c:pt>
                <c:pt idx="3">
                  <c:v>96.97</c:v>
                </c:pt>
                <c:pt idx="4">
                  <c:v>96.11</c:v>
                </c:pt>
              </c:numCache>
            </c:numRef>
          </c:val>
          <c:extLst>
            <c:ext xmlns:c16="http://schemas.microsoft.com/office/drawing/2014/chart" uri="{C3380CC4-5D6E-409C-BE32-E72D297353CC}">
              <c16:uniqueId val="{00000000-9EEE-423D-8B77-6CA2E4B3E2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9EEE-423D-8B77-6CA2E4B3E2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125.98</c:v>
                </c:pt>
                <c:pt idx="1">
                  <c:v>125.61</c:v>
                </c:pt>
                <c:pt idx="2">
                  <c:v>122.78</c:v>
                </c:pt>
                <c:pt idx="3">
                  <c:v>118.56</c:v>
                </c:pt>
                <c:pt idx="4">
                  <c:v>116.43</c:v>
                </c:pt>
              </c:numCache>
            </c:numRef>
          </c:val>
          <c:extLst>
            <c:ext xmlns:c16="http://schemas.microsoft.com/office/drawing/2014/chart" uri="{C3380CC4-5D6E-409C-BE32-E72D297353CC}">
              <c16:uniqueId val="{00000000-1622-4F27-A0A0-2CEB8DF927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1622-4F27-A0A0-2CEB8DF927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39.75</c:v>
                </c:pt>
                <c:pt idx="1">
                  <c:v>40.869999999999997</c:v>
                </c:pt>
                <c:pt idx="2">
                  <c:v>42.31</c:v>
                </c:pt>
                <c:pt idx="3">
                  <c:v>43.15</c:v>
                </c:pt>
                <c:pt idx="4">
                  <c:v>44.13</c:v>
                </c:pt>
              </c:numCache>
            </c:numRef>
          </c:val>
          <c:extLst>
            <c:ext xmlns:c16="http://schemas.microsoft.com/office/drawing/2014/chart" uri="{C3380CC4-5D6E-409C-BE32-E72D297353CC}">
              <c16:uniqueId val="{00000000-0220-4B61-B6CA-2336C381D3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0220-4B61-B6CA-2336C381D3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9.66</c:v>
                </c:pt>
                <c:pt idx="1">
                  <c:v>11.11</c:v>
                </c:pt>
                <c:pt idx="2">
                  <c:v>13.26</c:v>
                </c:pt>
                <c:pt idx="3">
                  <c:v>14.37</c:v>
                </c:pt>
                <c:pt idx="4">
                  <c:v>15.3</c:v>
                </c:pt>
              </c:numCache>
            </c:numRef>
          </c:val>
          <c:extLst>
            <c:ext xmlns:c16="http://schemas.microsoft.com/office/drawing/2014/chart" uri="{C3380CC4-5D6E-409C-BE32-E72D297353CC}">
              <c16:uniqueId val="{00000000-18B0-42BF-9498-E97F726196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18B0-42BF-9498-E97F726196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35-4FA0-9569-736E255E2C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835-4FA0-9569-736E255E2C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686.88</c:v>
                </c:pt>
                <c:pt idx="1">
                  <c:v>690.43</c:v>
                </c:pt>
                <c:pt idx="2">
                  <c:v>815.21</c:v>
                </c:pt>
                <c:pt idx="3">
                  <c:v>1016.49</c:v>
                </c:pt>
                <c:pt idx="4">
                  <c:v>724.76</c:v>
                </c:pt>
              </c:numCache>
            </c:numRef>
          </c:val>
          <c:extLst>
            <c:ext xmlns:c16="http://schemas.microsoft.com/office/drawing/2014/chart" uri="{C3380CC4-5D6E-409C-BE32-E72D297353CC}">
              <c16:uniqueId val="{00000000-208A-482A-BC12-C275AD5E66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08A-482A-BC12-C275AD5E66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48.51</c:v>
                </c:pt>
                <c:pt idx="1">
                  <c:v>46.62</c:v>
                </c:pt>
                <c:pt idx="2">
                  <c:v>38.86</c:v>
                </c:pt>
                <c:pt idx="3">
                  <c:v>38.17</c:v>
                </c:pt>
                <c:pt idx="4">
                  <c:v>36.18</c:v>
                </c:pt>
              </c:numCache>
            </c:numRef>
          </c:val>
          <c:extLst>
            <c:ext xmlns:c16="http://schemas.microsoft.com/office/drawing/2014/chart" uri="{C3380CC4-5D6E-409C-BE32-E72D297353CC}">
              <c16:uniqueId val="{00000000-DA52-43AF-A1D8-0748C5946A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A52-43AF-A1D8-0748C5946A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123.11</c:v>
                </c:pt>
                <c:pt idx="1">
                  <c:v>115.26</c:v>
                </c:pt>
                <c:pt idx="2">
                  <c:v>119.82</c:v>
                </c:pt>
                <c:pt idx="3">
                  <c:v>101.06</c:v>
                </c:pt>
                <c:pt idx="4">
                  <c:v>91.09</c:v>
                </c:pt>
              </c:numCache>
            </c:numRef>
          </c:val>
          <c:extLst>
            <c:ext xmlns:c16="http://schemas.microsoft.com/office/drawing/2014/chart" uri="{C3380CC4-5D6E-409C-BE32-E72D297353CC}">
              <c16:uniqueId val="{00000000-ED9D-4B75-939B-3304C95F4C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ED9D-4B75-939B-3304C95F4C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141.68</c:v>
                </c:pt>
                <c:pt idx="1">
                  <c:v>138.80000000000001</c:v>
                </c:pt>
                <c:pt idx="2">
                  <c:v>143.35</c:v>
                </c:pt>
                <c:pt idx="3">
                  <c:v>151.86000000000001</c:v>
                </c:pt>
                <c:pt idx="4">
                  <c:v>154.66</c:v>
                </c:pt>
              </c:numCache>
            </c:numRef>
          </c:val>
          <c:extLst>
            <c:ext xmlns:c16="http://schemas.microsoft.com/office/drawing/2014/chart" uri="{C3380CC4-5D6E-409C-BE32-E72D297353CC}">
              <c16:uniqueId val="{00000000-E1C6-4264-BDD4-1A6DF2CF16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E1C6-4264-BDD4-1A6DF2CF16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大府市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93016</v>
      </c>
      <c r="AM8" s="44"/>
      <c r="AN8" s="44"/>
      <c r="AO8" s="44"/>
      <c r="AP8" s="44"/>
      <c r="AQ8" s="44"/>
      <c r="AR8" s="44"/>
      <c r="AS8" s="44"/>
      <c r="AT8" s="45">
        <f>データ!$S$6</f>
        <v>33.659999999999997</v>
      </c>
      <c r="AU8" s="46"/>
      <c r="AV8" s="46"/>
      <c r="AW8" s="46"/>
      <c r="AX8" s="46"/>
      <c r="AY8" s="46"/>
      <c r="AZ8" s="46"/>
      <c r="BA8" s="46"/>
      <c r="BB8" s="47">
        <f>データ!$T$6</f>
        <v>2763.4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96.28</v>
      </c>
      <c r="J10" s="46"/>
      <c r="K10" s="46"/>
      <c r="L10" s="46"/>
      <c r="M10" s="46"/>
      <c r="N10" s="46"/>
      <c r="O10" s="80"/>
      <c r="P10" s="47">
        <f>データ!$P$6</f>
        <v>99.98</v>
      </c>
      <c r="Q10" s="47"/>
      <c r="R10" s="47"/>
      <c r="S10" s="47"/>
      <c r="T10" s="47"/>
      <c r="U10" s="47"/>
      <c r="V10" s="47"/>
      <c r="W10" s="44">
        <f>データ!$Q$6</f>
        <v>2860</v>
      </c>
      <c r="X10" s="44"/>
      <c r="Y10" s="44"/>
      <c r="Z10" s="44"/>
      <c r="AA10" s="44"/>
      <c r="AB10" s="44"/>
      <c r="AC10" s="44"/>
      <c r="AD10" s="2"/>
      <c r="AE10" s="2"/>
      <c r="AF10" s="2"/>
      <c r="AG10" s="2"/>
      <c r="AH10" s="2"/>
      <c r="AI10" s="2"/>
      <c r="AJ10" s="2"/>
      <c r="AK10" s="2"/>
      <c r="AL10" s="44">
        <f>データ!$U$6</f>
        <v>92966</v>
      </c>
      <c r="AM10" s="44"/>
      <c r="AN10" s="44"/>
      <c r="AO10" s="44"/>
      <c r="AP10" s="44"/>
      <c r="AQ10" s="44"/>
      <c r="AR10" s="44"/>
      <c r="AS10" s="44"/>
      <c r="AT10" s="45">
        <f>データ!$V$6</f>
        <v>33.659999999999997</v>
      </c>
      <c r="AU10" s="46"/>
      <c r="AV10" s="46"/>
      <c r="AW10" s="46"/>
      <c r="AX10" s="46"/>
      <c r="AY10" s="46"/>
      <c r="AZ10" s="46"/>
      <c r="BA10" s="46"/>
      <c r="BB10" s="47">
        <f>データ!$W$6</f>
        <v>2761.91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sSRO56EPl0iAzSREP//vWc3DkhMhiKeFF31HtdnS40lfCRxYyFD4wSeRHk7glzDQxd7GFW21t5NCGOmcTAtOA==" saltValue="fQyyd4hwXt0ELDLfpYRZ1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232238</v>
      </c>
      <c r="D6" s="20">
        <f t="shared" si="3"/>
        <v>46</v>
      </c>
      <c r="E6" s="20">
        <f t="shared" si="3"/>
        <v>1</v>
      </c>
      <c r="F6" s="20">
        <f t="shared" si="3"/>
        <v>0</v>
      </c>
      <c r="G6" s="20">
        <f t="shared" si="3"/>
        <v>1</v>
      </c>
      <c r="H6" s="20" t="str">
        <f t="shared" si="3"/>
        <v>愛知県　大府市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96.28</v>
      </c>
      <c r="P6" s="21">
        <f t="shared" si="3"/>
        <v>99.98</v>
      </c>
      <c r="Q6" s="21">
        <f t="shared" si="3"/>
        <v>2860</v>
      </c>
      <c r="R6" s="21">
        <f t="shared" si="3"/>
        <v>93016</v>
      </c>
      <c r="S6" s="21">
        <f t="shared" si="3"/>
        <v>33.659999999999997</v>
      </c>
      <c r="T6" s="21">
        <f t="shared" si="3"/>
        <v>2763.4</v>
      </c>
      <c r="U6" s="21">
        <f t="shared" si="3"/>
        <v>92966</v>
      </c>
      <c r="V6" s="21">
        <f t="shared" si="3"/>
        <v>33.659999999999997</v>
      </c>
      <c r="W6" s="21">
        <f t="shared" si="3"/>
        <v>2761.91</v>
      </c>
      <c r="X6" s="22">
        <f>IF(X7="",NA(),X7)</f>
        <v>125.98</v>
      </c>
      <c r="Y6" s="22">
        <f t="shared" ref="Y6:AG6" si="4">IF(Y7="",NA(),Y7)</f>
        <v>125.61</v>
      </c>
      <c r="Z6" s="22">
        <f t="shared" si="4"/>
        <v>122.78</v>
      </c>
      <c r="AA6" s="22">
        <f t="shared" si="4"/>
        <v>118.56</v>
      </c>
      <c r="AB6" s="22">
        <f t="shared" si="4"/>
        <v>116.43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686.88</v>
      </c>
      <c r="AU6" s="22">
        <f t="shared" ref="AU6:BC6" si="6">IF(AU7="",NA(),AU7)</f>
        <v>690.43</v>
      </c>
      <c r="AV6" s="22">
        <f t="shared" si="6"/>
        <v>815.21</v>
      </c>
      <c r="AW6" s="22">
        <f t="shared" si="6"/>
        <v>1016.49</v>
      </c>
      <c r="AX6" s="22">
        <f t="shared" si="6"/>
        <v>724.76</v>
      </c>
      <c r="AY6" s="22">
        <f t="shared" si="6"/>
        <v>360.86</v>
      </c>
      <c r="AZ6" s="22">
        <f t="shared" si="6"/>
        <v>350.79</v>
      </c>
      <c r="BA6" s="22">
        <f t="shared" si="6"/>
        <v>354.57</v>
      </c>
      <c r="BB6" s="22">
        <f t="shared" si="6"/>
        <v>357.74</v>
      </c>
      <c r="BC6" s="22">
        <f t="shared" si="6"/>
        <v>344.88</v>
      </c>
      <c r="BD6" s="21" t="str">
        <f>IF(BD7="","",IF(BD7="-","【-】","【"&amp;SUBSTITUTE(TEXT(BD7,"#,##0.00"),"-","△")&amp;"】"))</f>
        <v>【243.36】</v>
      </c>
      <c r="BE6" s="22">
        <f>IF(BE7="",NA(),BE7)</f>
        <v>48.51</v>
      </c>
      <c r="BF6" s="22">
        <f t="shared" ref="BF6:BN6" si="7">IF(BF7="",NA(),BF7)</f>
        <v>46.62</v>
      </c>
      <c r="BG6" s="22">
        <f t="shared" si="7"/>
        <v>38.86</v>
      </c>
      <c r="BH6" s="22">
        <f t="shared" si="7"/>
        <v>38.17</v>
      </c>
      <c r="BI6" s="22">
        <f t="shared" si="7"/>
        <v>36.18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123.11</v>
      </c>
      <c r="BQ6" s="22">
        <f t="shared" ref="BQ6:BY6" si="8">IF(BQ7="",NA(),BQ7)</f>
        <v>115.26</v>
      </c>
      <c r="BR6" s="22">
        <f t="shared" si="8"/>
        <v>119.82</v>
      </c>
      <c r="BS6" s="22">
        <f t="shared" si="8"/>
        <v>101.06</v>
      </c>
      <c r="BT6" s="22">
        <f t="shared" si="8"/>
        <v>91.09</v>
      </c>
      <c r="BU6" s="22">
        <f t="shared" si="8"/>
        <v>103.32</v>
      </c>
      <c r="BV6" s="22">
        <f t="shared" si="8"/>
        <v>100.85</v>
      </c>
      <c r="BW6" s="22">
        <f t="shared" si="8"/>
        <v>103.79</v>
      </c>
      <c r="BX6" s="22">
        <f t="shared" si="8"/>
        <v>98.3</v>
      </c>
      <c r="BY6" s="22">
        <f t="shared" si="8"/>
        <v>98.89</v>
      </c>
      <c r="BZ6" s="21" t="str">
        <f>IF(BZ7="","",IF(BZ7="-","【-】","【"&amp;SUBSTITUTE(TEXT(BZ7,"#,##0.00"),"-","△")&amp;"】"))</f>
        <v>【97.82】</v>
      </c>
      <c r="CA6" s="22">
        <f>IF(CA7="",NA(),CA7)</f>
        <v>141.68</v>
      </c>
      <c r="CB6" s="22">
        <f t="shared" ref="CB6:CJ6" si="9">IF(CB7="",NA(),CB7)</f>
        <v>138.80000000000001</v>
      </c>
      <c r="CC6" s="22">
        <f t="shared" si="9"/>
        <v>143.35</v>
      </c>
      <c r="CD6" s="22">
        <f t="shared" si="9"/>
        <v>151.86000000000001</v>
      </c>
      <c r="CE6" s="22">
        <f t="shared" si="9"/>
        <v>154.66</v>
      </c>
      <c r="CF6" s="22">
        <f t="shared" si="9"/>
        <v>168.56</v>
      </c>
      <c r="CG6" s="22">
        <f t="shared" si="9"/>
        <v>167.1</v>
      </c>
      <c r="CH6" s="22">
        <f t="shared" si="9"/>
        <v>167.86</v>
      </c>
      <c r="CI6" s="22">
        <f t="shared" si="9"/>
        <v>173.68</v>
      </c>
      <c r="CJ6" s="22">
        <f t="shared" si="9"/>
        <v>174.52</v>
      </c>
      <c r="CK6" s="21" t="str">
        <f>IF(CK7="","",IF(CK7="-","【-】","【"&amp;SUBSTITUTE(TEXT(CK7,"#,##0.00"),"-","△")&amp;"】"))</f>
        <v>【177.56】</v>
      </c>
      <c r="CL6" s="22">
        <f>IF(CL7="",NA(),CL7)</f>
        <v>79.58</v>
      </c>
      <c r="CM6" s="22">
        <f t="shared" ref="CM6:CU6" si="10">IF(CM7="",NA(),CM7)</f>
        <v>80.88</v>
      </c>
      <c r="CN6" s="22">
        <f t="shared" si="10"/>
        <v>80</v>
      </c>
      <c r="CO6" s="22">
        <f t="shared" si="10"/>
        <v>78.62</v>
      </c>
      <c r="CP6" s="22">
        <f t="shared" si="10"/>
        <v>78.75</v>
      </c>
      <c r="CQ6" s="22">
        <f t="shared" si="10"/>
        <v>59.51</v>
      </c>
      <c r="CR6" s="22">
        <f t="shared" si="10"/>
        <v>59.91</v>
      </c>
      <c r="CS6" s="22">
        <f t="shared" si="10"/>
        <v>59.4</v>
      </c>
      <c r="CT6" s="22">
        <f t="shared" si="10"/>
        <v>59.24</v>
      </c>
      <c r="CU6" s="22">
        <f t="shared" si="10"/>
        <v>58.77</v>
      </c>
      <c r="CV6" s="21" t="str">
        <f>IF(CV7="","",IF(CV7="-","【-】","【"&amp;SUBSTITUTE(TEXT(CV7,"#,##0.00"),"-","△")&amp;"】"))</f>
        <v>【59.81】</v>
      </c>
      <c r="CW6" s="22">
        <f>IF(CW7="",NA(),CW7)</f>
        <v>96.83</v>
      </c>
      <c r="CX6" s="22">
        <f t="shared" ref="CX6:DF6" si="11">IF(CX7="",NA(),CX7)</f>
        <v>97.14</v>
      </c>
      <c r="CY6" s="22">
        <f t="shared" si="11"/>
        <v>96.81</v>
      </c>
      <c r="CZ6" s="22">
        <f t="shared" si="11"/>
        <v>96.97</v>
      </c>
      <c r="DA6" s="22">
        <f t="shared" si="11"/>
        <v>96.11</v>
      </c>
      <c r="DB6" s="22">
        <f t="shared" si="11"/>
        <v>87.08</v>
      </c>
      <c r="DC6" s="22">
        <f t="shared" si="11"/>
        <v>87.26</v>
      </c>
      <c r="DD6" s="22">
        <f t="shared" si="11"/>
        <v>87.57</v>
      </c>
      <c r="DE6" s="22">
        <f t="shared" si="11"/>
        <v>87.26</v>
      </c>
      <c r="DF6" s="22">
        <f t="shared" si="11"/>
        <v>86.95</v>
      </c>
      <c r="DG6" s="21" t="str">
        <f>IF(DG7="","",IF(DG7="-","【-】","【"&amp;SUBSTITUTE(TEXT(DG7,"#,##0.00"),"-","△")&amp;"】"))</f>
        <v>【89.42】</v>
      </c>
      <c r="DH6" s="22">
        <f>IF(DH7="",NA(),DH7)</f>
        <v>39.75</v>
      </c>
      <c r="DI6" s="22">
        <f t="shared" ref="DI6:DQ6" si="12">IF(DI7="",NA(),DI7)</f>
        <v>40.869999999999997</v>
      </c>
      <c r="DJ6" s="22">
        <f t="shared" si="12"/>
        <v>42.31</v>
      </c>
      <c r="DK6" s="22">
        <f t="shared" si="12"/>
        <v>43.15</v>
      </c>
      <c r="DL6" s="22">
        <f t="shared" si="12"/>
        <v>44.13</v>
      </c>
      <c r="DM6" s="22">
        <f t="shared" si="12"/>
        <v>48.55</v>
      </c>
      <c r="DN6" s="22">
        <f t="shared" si="12"/>
        <v>49.2</v>
      </c>
      <c r="DO6" s="22">
        <f t="shared" si="12"/>
        <v>50.01</v>
      </c>
      <c r="DP6" s="22">
        <f t="shared" si="12"/>
        <v>50.99</v>
      </c>
      <c r="DQ6" s="22">
        <f t="shared" si="12"/>
        <v>51.79</v>
      </c>
      <c r="DR6" s="21" t="str">
        <f>IF(DR7="","",IF(DR7="-","【-】","【"&amp;SUBSTITUTE(TEXT(DR7,"#,##0.00"),"-","△")&amp;"】"))</f>
        <v>【52.02】</v>
      </c>
      <c r="DS6" s="22">
        <f>IF(DS7="",NA(),DS7)</f>
        <v>9.66</v>
      </c>
      <c r="DT6" s="22">
        <f t="shared" ref="DT6:EB6" si="13">IF(DT7="",NA(),DT7)</f>
        <v>11.11</v>
      </c>
      <c r="DU6" s="22">
        <f t="shared" si="13"/>
        <v>13.26</v>
      </c>
      <c r="DV6" s="22">
        <f t="shared" si="13"/>
        <v>14.37</v>
      </c>
      <c r="DW6" s="22">
        <f t="shared" si="13"/>
        <v>15.3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1.52</v>
      </c>
      <c r="EE6" s="22">
        <f t="shared" ref="EE6:EM6" si="14">IF(EE7="",NA(),EE7)</f>
        <v>1</v>
      </c>
      <c r="EF6" s="22">
        <f t="shared" si="14"/>
        <v>0.33</v>
      </c>
      <c r="EG6" s="22">
        <f t="shared" si="14"/>
        <v>0.55000000000000004</v>
      </c>
      <c r="EH6" s="22">
        <f t="shared" si="14"/>
        <v>0.34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232238</v>
      </c>
      <c r="D7" s="24">
        <v>46</v>
      </c>
      <c r="E7" s="24">
        <v>1</v>
      </c>
      <c r="F7" s="24">
        <v>0</v>
      </c>
      <c r="G7" s="24">
        <v>1</v>
      </c>
      <c r="H7" s="24" t="s">
        <v>93</v>
      </c>
      <c r="I7" s="24" t="s">
        <v>94</v>
      </c>
      <c r="J7" s="24" t="s">
        <v>95</v>
      </c>
      <c r="K7" s="24" t="s">
        <v>96</v>
      </c>
      <c r="L7" s="24" t="s">
        <v>97</v>
      </c>
      <c r="M7" s="24" t="s">
        <v>98</v>
      </c>
      <c r="N7" s="25" t="s">
        <v>99</v>
      </c>
      <c r="O7" s="25">
        <v>96.28</v>
      </c>
      <c r="P7" s="25">
        <v>99.98</v>
      </c>
      <c r="Q7" s="25">
        <v>2860</v>
      </c>
      <c r="R7" s="25">
        <v>93016</v>
      </c>
      <c r="S7" s="25">
        <v>33.659999999999997</v>
      </c>
      <c r="T7" s="25">
        <v>2763.4</v>
      </c>
      <c r="U7" s="25">
        <v>92966</v>
      </c>
      <c r="V7" s="25">
        <v>33.659999999999997</v>
      </c>
      <c r="W7" s="25">
        <v>2761.91</v>
      </c>
      <c r="X7" s="25">
        <v>125.98</v>
      </c>
      <c r="Y7" s="25">
        <v>125.61</v>
      </c>
      <c r="Z7" s="25">
        <v>122.78</v>
      </c>
      <c r="AA7" s="25">
        <v>118.56</v>
      </c>
      <c r="AB7" s="25">
        <v>116.43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686.88</v>
      </c>
      <c r="AU7" s="25">
        <v>690.43</v>
      </c>
      <c r="AV7" s="25">
        <v>815.21</v>
      </c>
      <c r="AW7" s="25">
        <v>1016.49</v>
      </c>
      <c r="AX7" s="25">
        <v>724.76</v>
      </c>
      <c r="AY7" s="25">
        <v>360.86</v>
      </c>
      <c r="AZ7" s="25">
        <v>350.79</v>
      </c>
      <c r="BA7" s="25">
        <v>354.57</v>
      </c>
      <c r="BB7" s="25">
        <v>357.74</v>
      </c>
      <c r="BC7" s="25">
        <v>344.88</v>
      </c>
      <c r="BD7" s="25">
        <v>243.36</v>
      </c>
      <c r="BE7" s="25">
        <v>48.51</v>
      </c>
      <c r="BF7" s="25">
        <v>46.62</v>
      </c>
      <c r="BG7" s="25">
        <v>38.86</v>
      </c>
      <c r="BH7" s="25">
        <v>38.17</v>
      </c>
      <c r="BI7" s="25">
        <v>36.18</v>
      </c>
      <c r="BJ7" s="25">
        <v>309.27999999999997</v>
      </c>
      <c r="BK7" s="25">
        <v>322.92</v>
      </c>
      <c r="BL7" s="25">
        <v>303.45999999999998</v>
      </c>
      <c r="BM7" s="25">
        <v>307.27999999999997</v>
      </c>
      <c r="BN7" s="25">
        <v>304.02</v>
      </c>
      <c r="BO7" s="25">
        <v>265.93</v>
      </c>
      <c r="BP7" s="25">
        <v>123.11</v>
      </c>
      <c r="BQ7" s="25">
        <v>115.26</v>
      </c>
      <c r="BR7" s="25">
        <v>119.82</v>
      </c>
      <c r="BS7" s="25">
        <v>101.06</v>
      </c>
      <c r="BT7" s="25">
        <v>91.09</v>
      </c>
      <c r="BU7" s="25">
        <v>103.32</v>
      </c>
      <c r="BV7" s="25">
        <v>100.85</v>
      </c>
      <c r="BW7" s="25">
        <v>103.79</v>
      </c>
      <c r="BX7" s="25">
        <v>98.3</v>
      </c>
      <c r="BY7" s="25">
        <v>98.89</v>
      </c>
      <c r="BZ7" s="25">
        <v>97.82</v>
      </c>
      <c r="CA7" s="25">
        <v>141.68</v>
      </c>
      <c r="CB7" s="25">
        <v>138.80000000000001</v>
      </c>
      <c r="CC7" s="25">
        <v>143.35</v>
      </c>
      <c r="CD7" s="25">
        <v>151.86000000000001</v>
      </c>
      <c r="CE7" s="25">
        <v>154.66</v>
      </c>
      <c r="CF7" s="25">
        <v>168.56</v>
      </c>
      <c r="CG7" s="25">
        <v>167.1</v>
      </c>
      <c r="CH7" s="25">
        <v>167.86</v>
      </c>
      <c r="CI7" s="25">
        <v>173.68</v>
      </c>
      <c r="CJ7" s="25">
        <v>174.52</v>
      </c>
      <c r="CK7" s="25">
        <v>177.56</v>
      </c>
      <c r="CL7" s="25">
        <v>79.58</v>
      </c>
      <c r="CM7" s="25">
        <v>80.88</v>
      </c>
      <c r="CN7" s="25">
        <v>80</v>
      </c>
      <c r="CO7" s="25">
        <v>78.62</v>
      </c>
      <c r="CP7" s="25">
        <v>78.75</v>
      </c>
      <c r="CQ7" s="25">
        <v>59.51</v>
      </c>
      <c r="CR7" s="25">
        <v>59.91</v>
      </c>
      <c r="CS7" s="25">
        <v>59.4</v>
      </c>
      <c r="CT7" s="25">
        <v>59.24</v>
      </c>
      <c r="CU7" s="25">
        <v>58.77</v>
      </c>
      <c r="CV7" s="25">
        <v>59.81</v>
      </c>
      <c r="CW7" s="25">
        <v>96.83</v>
      </c>
      <c r="CX7" s="25">
        <v>97.14</v>
      </c>
      <c r="CY7" s="25">
        <v>96.81</v>
      </c>
      <c r="CZ7" s="25">
        <v>96.97</v>
      </c>
      <c r="DA7" s="25">
        <v>96.11</v>
      </c>
      <c r="DB7" s="25">
        <v>87.08</v>
      </c>
      <c r="DC7" s="25">
        <v>87.26</v>
      </c>
      <c r="DD7" s="25">
        <v>87.57</v>
      </c>
      <c r="DE7" s="25">
        <v>87.26</v>
      </c>
      <c r="DF7" s="25">
        <v>86.95</v>
      </c>
      <c r="DG7" s="25">
        <v>89.42</v>
      </c>
      <c r="DH7" s="25">
        <v>39.75</v>
      </c>
      <c r="DI7" s="25">
        <v>40.869999999999997</v>
      </c>
      <c r="DJ7" s="25">
        <v>42.31</v>
      </c>
      <c r="DK7" s="25">
        <v>43.15</v>
      </c>
      <c r="DL7" s="25">
        <v>44.13</v>
      </c>
      <c r="DM7" s="25">
        <v>48.55</v>
      </c>
      <c r="DN7" s="25">
        <v>49.2</v>
      </c>
      <c r="DO7" s="25">
        <v>50.01</v>
      </c>
      <c r="DP7" s="25">
        <v>50.99</v>
      </c>
      <c r="DQ7" s="25">
        <v>51.79</v>
      </c>
      <c r="DR7" s="25">
        <v>52.02</v>
      </c>
      <c r="DS7" s="25">
        <v>9.66</v>
      </c>
      <c r="DT7" s="25">
        <v>11.11</v>
      </c>
      <c r="DU7" s="25">
        <v>13.26</v>
      </c>
      <c r="DV7" s="25">
        <v>14.37</v>
      </c>
      <c r="DW7" s="25">
        <v>15.3</v>
      </c>
      <c r="DX7" s="25">
        <v>17.11</v>
      </c>
      <c r="DY7" s="25">
        <v>18.329999999999998</v>
      </c>
      <c r="DZ7" s="25">
        <v>20.27</v>
      </c>
      <c r="EA7" s="25">
        <v>21.69</v>
      </c>
      <c r="EB7" s="25">
        <v>23.19</v>
      </c>
      <c r="EC7" s="25">
        <v>25.37</v>
      </c>
      <c r="ED7" s="25">
        <v>1.52</v>
      </c>
      <c r="EE7" s="25">
        <v>1</v>
      </c>
      <c r="EF7" s="25">
        <v>0.33</v>
      </c>
      <c r="EG7" s="25">
        <v>0.55000000000000004</v>
      </c>
      <c r="EH7" s="25">
        <v>0.34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2025-01-31T06:52:31Z</cp:lastPrinted>
  <dcterms:created xsi:type="dcterms:W3CDTF">2025-01-24T06:50:37Z</dcterms:created>
  <dcterms:modified xsi:type="dcterms:W3CDTF">2025-02-18T00:24:52Z</dcterms:modified>
  <cp:category/>
</cp:coreProperties>
</file>