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Bl0381\Desktop\"/>
    </mc:Choice>
  </mc:AlternateContent>
  <bookViews>
    <workbookView xWindow="12108" yWindow="-12" windowWidth="11916" windowHeight="10080" activeTab="1"/>
  </bookViews>
  <sheets>
    <sheet name="59" sheetId="1" r:id="rId1"/>
    <sheet name="60" sheetId="2" r:id="rId2"/>
    <sheet name="61" sheetId="3" r:id="rId3"/>
    <sheet name="62" sheetId="4" r:id="rId4"/>
    <sheet name="63" sheetId="8" r:id="rId5"/>
    <sheet name="64" sheetId="6" r:id="rId6"/>
    <sheet name="64-2" sheetId="7" r:id="rId7"/>
  </sheets>
  <definedNames>
    <definedName name="_xlnm.Print_Area" localSheetId="1">'60'!$A$1:$D$43</definedName>
    <definedName name="_xlnm.Print_Area" localSheetId="4">'63'!$A$1:$D$40</definedName>
  </definedNames>
  <calcPr calcId="162913"/>
</workbook>
</file>

<file path=xl/calcChain.xml><?xml version="1.0" encoding="utf-8"?>
<calcChain xmlns="http://schemas.openxmlformats.org/spreadsheetml/2006/main">
  <c r="H16" i="8" l="1"/>
  <c r="H6" i="8" l="1"/>
  <c r="G6" i="4"/>
  <c r="F6" i="4"/>
  <c r="D23" i="3" l="1"/>
  <c r="E23" i="3"/>
  <c r="F23" i="3"/>
  <c r="C23" i="3"/>
  <c r="D21" i="3"/>
  <c r="E21" i="3"/>
  <c r="F21" i="3"/>
  <c r="C21" i="3"/>
  <c r="H14" i="8" l="1"/>
  <c r="H13" i="8"/>
  <c r="H12" i="8"/>
  <c r="H11" i="8"/>
  <c r="H10" i="8"/>
  <c r="H9" i="8"/>
  <c r="H8" i="8"/>
  <c r="H7" i="8"/>
  <c r="G9" i="8" l="1"/>
  <c r="G7" i="8"/>
  <c r="G6" i="8"/>
  <c r="G8" i="8" l="1"/>
  <c r="G10" i="8"/>
  <c r="G13" i="8"/>
  <c r="G14" i="8"/>
  <c r="G11" i="8"/>
  <c r="G12" i="8"/>
  <c r="G15" i="8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6" i="8" l="1"/>
</calcChain>
</file>

<file path=xl/sharedStrings.xml><?xml version="1.0" encoding="utf-8"?>
<sst xmlns="http://schemas.openxmlformats.org/spreadsheetml/2006/main" count="220" uniqueCount="138">
  <si>
    <t>６　工　　業</t>
    <phoneticPr fontId="1"/>
  </si>
  <si>
    <t>　　　　 ては経済センサスにおいて同内容が調査されたため、経済センサスの調査結果を掲載。</t>
    <rPh sb="7" eb="9">
      <t>ケイザイ</t>
    </rPh>
    <rPh sb="17" eb="18">
      <t>ドウ</t>
    </rPh>
    <rPh sb="18" eb="20">
      <t>ナイヨウ</t>
    </rPh>
    <rPh sb="21" eb="23">
      <t>チョウサ</t>
    </rPh>
    <rPh sb="29" eb="31">
      <t>ケイザイ</t>
    </rPh>
    <rPh sb="36" eb="38">
      <t>チョウサ</t>
    </rPh>
    <rPh sb="38" eb="40">
      <t>ケッカ</t>
    </rPh>
    <rPh sb="41" eb="43">
      <t>ケイサイ</t>
    </rPh>
    <phoneticPr fontId="1"/>
  </si>
  <si>
    <t>　注）　平成23年、27年、28年は、工業統計調査が実施されなかったが、平成23年、27年につい</t>
    <rPh sb="1" eb="2">
      <t>チュウ</t>
    </rPh>
    <rPh sb="4" eb="6">
      <t>ヘイセイ</t>
    </rPh>
    <rPh sb="8" eb="9">
      <t>ネン</t>
    </rPh>
    <rPh sb="12" eb="13">
      <t>ネン</t>
    </rPh>
    <rPh sb="16" eb="17">
      <t>ネン</t>
    </rPh>
    <rPh sb="19" eb="21">
      <t>コウギョウ</t>
    </rPh>
    <rPh sb="21" eb="23">
      <t>トウケイ</t>
    </rPh>
    <rPh sb="23" eb="25">
      <t>チョウサ</t>
    </rPh>
    <rPh sb="26" eb="28">
      <t>ジッシ</t>
    </rPh>
    <rPh sb="36" eb="38">
      <t>ヘイセイ</t>
    </rPh>
    <rPh sb="40" eb="41">
      <t>ネン</t>
    </rPh>
    <rPh sb="44" eb="45">
      <t>ネン</t>
    </rPh>
    <phoneticPr fontId="1"/>
  </si>
  <si>
    <t>資料：工業統計調査・経済センサス</t>
    <rPh sb="0" eb="2">
      <t>シリョウ</t>
    </rPh>
    <rPh sb="3" eb="5">
      <t>コウギョウ</t>
    </rPh>
    <rPh sb="5" eb="9">
      <t>トウケイチョウサ</t>
    </rPh>
    <rPh sb="10" eb="12">
      <t>ケイザイ</t>
    </rPh>
    <phoneticPr fontId="1"/>
  </si>
  <si>
    <t xml:space="preserve">    29年</t>
    <rPh sb="6" eb="7">
      <t>ネン</t>
    </rPh>
    <phoneticPr fontId="1"/>
  </si>
  <si>
    <t xml:space="preserve">    27年</t>
    <rPh sb="6" eb="7">
      <t>ネン</t>
    </rPh>
    <phoneticPr fontId="1"/>
  </si>
  <si>
    <t xml:space="preserve">    26年</t>
    <rPh sb="6" eb="7">
      <t>ネン</t>
    </rPh>
    <phoneticPr fontId="1"/>
  </si>
  <si>
    <t xml:space="preserve">    25年</t>
    <rPh sb="6" eb="7">
      <t>ネン</t>
    </rPh>
    <phoneticPr fontId="1"/>
  </si>
  <si>
    <t xml:space="preserve">    24年</t>
    <rPh sb="6" eb="7">
      <t>ネン</t>
    </rPh>
    <phoneticPr fontId="1"/>
  </si>
  <si>
    <t xml:space="preserve">    23年</t>
    <rPh sb="6" eb="7">
      <t>ネン</t>
    </rPh>
    <phoneticPr fontId="1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</si>
  <si>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1"/>
  </si>
  <si>
    <t>出 荷 額 等</t>
    <rPh sb="0" eb="5">
      <t>シュッカガク</t>
    </rPh>
    <rPh sb="6" eb="7">
      <t>トウ</t>
    </rPh>
    <phoneticPr fontId="1"/>
  </si>
  <si>
    <t>年</t>
    <rPh sb="0" eb="1">
      <t>ネン</t>
    </rPh>
    <phoneticPr fontId="1"/>
  </si>
  <si>
    <t>従 業 者 数</t>
    <rPh sb="0" eb="7">
      <t>ジュウギョウシャスウ</t>
    </rPh>
    <phoneticPr fontId="1"/>
  </si>
  <si>
    <t>グラフ用データ</t>
    <rPh sb="3" eb="4">
      <t>ヨウ</t>
    </rPh>
    <phoneticPr fontId="1"/>
  </si>
  <si>
    <t>出荷額等単位   百万円</t>
    <rPh sb="0" eb="3">
      <t>シュッカガク</t>
    </rPh>
    <rPh sb="3" eb="4">
      <t>トウ</t>
    </rPh>
    <rPh sb="4" eb="6">
      <t>タンイ</t>
    </rPh>
    <rPh sb="9" eb="12">
      <t>ヒャクマンエン</t>
    </rPh>
    <phoneticPr fontId="1"/>
  </si>
  <si>
    <t>6-1　事業所数・従業者数・出荷額等の推移　―従業者4人以上―</t>
    <rPh sb="4" eb="7">
      <t>ジギョウショ</t>
    </rPh>
    <rPh sb="7" eb="8">
      <t>スウ</t>
    </rPh>
    <rPh sb="9" eb="13">
      <t>ジュウギョウシャスウ</t>
    </rPh>
    <rPh sb="14" eb="17">
      <t>シュッカガク</t>
    </rPh>
    <rPh sb="17" eb="18">
      <t>トウ</t>
    </rPh>
    <rPh sb="19" eb="21">
      <t>スイイ</t>
    </rPh>
    <phoneticPr fontId="1"/>
  </si>
  <si>
    <t>資料：工業統計調査</t>
    <rPh sb="0" eb="2">
      <t>シリョウ</t>
    </rPh>
    <rPh sb="3" eb="5">
      <t>コウギョウ</t>
    </rPh>
    <rPh sb="5" eb="9">
      <t>トウケイチョウサ</t>
    </rPh>
    <phoneticPr fontId="1"/>
  </si>
  <si>
    <t>１従業者当たり付加価値額</t>
    <rPh sb="1" eb="4">
      <t>ジュウギョウシャ</t>
    </rPh>
    <rPh sb="4" eb="5">
      <t>ア</t>
    </rPh>
    <rPh sb="7" eb="11">
      <t>フカカチ</t>
    </rPh>
    <rPh sb="11" eb="12">
      <t>ガク</t>
    </rPh>
    <phoneticPr fontId="1"/>
  </si>
  <si>
    <t>付加価値額</t>
    <rPh sb="0" eb="4">
      <t>フカカチ</t>
    </rPh>
    <rPh sb="4" eb="5">
      <t>ガク</t>
    </rPh>
    <phoneticPr fontId="1"/>
  </si>
  <si>
    <t>１従業者当たり出荷額等</t>
    <rPh sb="1" eb="4">
      <t>ジュウギョウシャ</t>
    </rPh>
    <rPh sb="4" eb="5">
      <t>ア</t>
    </rPh>
    <rPh sb="7" eb="10">
      <t>シュッカガク</t>
    </rPh>
    <rPh sb="10" eb="11">
      <t>トウ</t>
    </rPh>
    <phoneticPr fontId="1"/>
  </si>
  <si>
    <t>出荷額等</t>
    <rPh sb="0" eb="3">
      <t>シュッカガク</t>
    </rPh>
    <rPh sb="3" eb="4">
      <t>トウ</t>
    </rPh>
    <phoneticPr fontId="1"/>
  </si>
  <si>
    <t>従業者数</t>
    <rPh sb="0" eb="4">
      <t>ジュウギョウシャスウ</t>
    </rPh>
    <phoneticPr fontId="1"/>
  </si>
  <si>
    <t>事業所数</t>
    <rPh sb="0" eb="3">
      <t>ジギョウショ</t>
    </rPh>
    <rPh sb="3" eb="4">
      <t>スウ</t>
    </rPh>
    <phoneticPr fontId="1"/>
  </si>
  <si>
    <t>平成
29年</t>
    <rPh sb="0" eb="2">
      <t>ヘイセイ</t>
    </rPh>
    <rPh sb="5" eb="6">
      <t>ネン</t>
    </rPh>
    <phoneticPr fontId="1"/>
  </si>
  <si>
    <t>100人～</t>
    <rPh sb="3" eb="4">
      <t>ニン</t>
    </rPh>
    <phoneticPr fontId="1"/>
  </si>
  <si>
    <t>30～99人</t>
    <rPh sb="5" eb="6">
      <t>ニン</t>
    </rPh>
    <phoneticPr fontId="1"/>
  </si>
  <si>
    <t>4～29人</t>
    <rPh sb="4" eb="5">
      <t>ニン</t>
    </rPh>
    <phoneticPr fontId="1"/>
  </si>
  <si>
    <t>総 数</t>
    <rPh sb="0" eb="3">
      <t>ソウスウ</t>
    </rPh>
    <phoneticPr fontId="1"/>
  </si>
  <si>
    <t>区          分</t>
    <rPh sb="0" eb="12">
      <t>クブン</t>
    </rPh>
    <phoneticPr fontId="1"/>
  </si>
  <si>
    <t>金額単位   万円</t>
    <rPh sb="0" eb="2">
      <t>キンガク</t>
    </rPh>
    <rPh sb="2" eb="4">
      <t>タンイ</t>
    </rPh>
    <rPh sb="7" eb="9">
      <t>マンエン</t>
    </rPh>
    <phoneticPr fontId="1"/>
  </si>
  <si>
    <t>6-2　従業者規模別事業所数・従業者数・出荷額等・付加価値額
　　　　　　　　　　 　―従業者4人以上―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9">
      <t>ジュウギョウシャスウ</t>
    </rPh>
    <rPh sb="20" eb="23">
      <t>シュッカガク</t>
    </rPh>
    <rPh sb="23" eb="24">
      <t>トウ</t>
    </rPh>
    <rPh sb="25" eb="29">
      <t>フカカチ</t>
    </rPh>
    <rPh sb="29" eb="30">
      <t>ガク</t>
    </rPh>
    <rPh sb="44" eb="47">
      <t>ジュウギョウシャ</t>
    </rPh>
    <rPh sb="48" eb="51">
      <t>ニンイジョウ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</si>
  <si>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</si>
  <si>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その他の製造業</t>
  </si>
  <si>
    <t>輸送用機械器具製造業</t>
  </si>
  <si>
    <t>X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</si>
  <si>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</si>
  <si>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</si>
  <si>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</si>
  <si>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</si>
  <si>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</si>
  <si>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</si>
  <si>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</si>
  <si>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</si>
  <si>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</si>
  <si>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</si>
  <si>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</si>
  <si>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プラスチック製品製造業（別掲を除く）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</si>
  <si>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</si>
  <si>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</si>
  <si>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</si>
  <si>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</si>
  <si>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</si>
  <si>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</si>
  <si>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</si>
  <si>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</si>
  <si>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総数</t>
    <rPh sb="0" eb="2">
      <t>ソウスウ</t>
    </rPh>
    <phoneticPr fontId="1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</si>
  <si>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</si>
  <si>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出荷額等単位  万円</t>
    <rPh sb="0" eb="3">
      <t>シュッカガク</t>
    </rPh>
    <rPh sb="3" eb="4">
      <t>トウ</t>
    </rPh>
    <rPh sb="4" eb="6">
      <t>タンイ</t>
    </rPh>
    <rPh sb="8" eb="10">
      <t>マンエン</t>
    </rPh>
    <phoneticPr fontId="1"/>
  </si>
  <si>
    <t>6-3　産業分類別事業所数・従業者数・出荷額等　―従業者4人以上―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8">
      <t>ジュウギョウシャスウ</t>
    </rPh>
    <rPh sb="19" eb="22">
      <t>シュッカガク</t>
    </rPh>
    <rPh sb="22" eb="23">
      <t>トウ</t>
    </rPh>
    <phoneticPr fontId="1"/>
  </si>
  <si>
    <t>付加価値額</t>
  </si>
  <si>
    <t>　　うちその他収入額</t>
  </si>
  <si>
    <t>製造品出荷額等総額</t>
    <rPh sb="7" eb="9">
      <t>ソウガク</t>
    </rPh>
    <phoneticPr fontId="1"/>
  </si>
  <si>
    <t>原材料使用額等</t>
  </si>
  <si>
    <t>現金給与総額</t>
  </si>
  <si>
    <t>従業者数</t>
  </si>
  <si>
    <t>事業所数</t>
  </si>
  <si>
    <t>区　　　分</t>
  </si>
  <si>
    <t>金額単位   万円</t>
  </si>
  <si>
    <t>6-4　製造品出荷額等・生産額  ―従業者4人以上―</t>
  </si>
  <si>
    <t>合計</t>
    <rPh sb="0" eb="2">
      <t>ゴウケイ</t>
    </rPh>
    <phoneticPr fontId="1"/>
  </si>
  <si>
    <t>その他の業種</t>
    <rPh sb="2" eb="3">
      <t>タ</t>
    </rPh>
    <rPh sb="4" eb="6">
      <t>ギョウシュ</t>
    </rPh>
    <phoneticPr fontId="3"/>
  </si>
  <si>
    <t>割合（％）</t>
    <rPh sb="0" eb="2">
      <t>ワリアイ</t>
    </rPh>
    <phoneticPr fontId="1"/>
  </si>
  <si>
    <t>産 業 中 分 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1"/>
  </si>
  <si>
    <t xml:space="preserve">       29年</t>
    <rPh sb="9" eb="10">
      <t>ネン</t>
    </rPh>
    <phoneticPr fontId="1"/>
  </si>
  <si>
    <t xml:space="preserve">       26年</t>
    <rPh sb="9" eb="10">
      <t>ネン</t>
    </rPh>
    <phoneticPr fontId="1"/>
  </si>
  <si>
    <t>延建築面積</t>
    <rPh sb="0" eb="1">
      <t>ノ</t>
    </rPh>
    <rPh sb="1" eb="3">
      <t>ケンチク</t>
    </rPh>
    <rPh sb="3" eb="5">
      <t>メンセキ</t>
    </rPh>
    <phoneticPr fontId="1"/>
  </si>
  <si>
    <t>建築面積</t>
    <rPh sb="0" eb="4">
      <t>ケンチクメンセキ</t>
    </rPh>
    <phoneticPr fontId="1"/>
  </si>
  <si>
    <t>敷地面積</t>
    <rPh sb="0" eb="4">
      <t>シキチメンセキ</t>
    </rPh>
    <phoneticPr fontId="1"/>
  </si>
  <si>
    <t>面積単位  ㎡</t>
    <rPh sb="0" eb="2">
      <t>メンセキ</t>
    </rPh>
    <rPh sb="2" eb="4">
      <t>タンイ</t>
    </rPh>
    <phoneticPr fontId="1"/>
  </si>
  <si>
    <t>6-5　工業用地  ―従業者30人以上―</t>
    <rPh sb="4" eb="6">
      <t>コウギョウ</t>
    </rPh>
    <rPh sb="6" eb="8">
      <t>ヨウチ</t>
    </rPh>
    <rPh sb="11" eb="14">
      <t>ジュウギョウシャ</t>
    </rPh>
    <rPh sb="16" eb="19">
      <t>ニンイジョウ</t>
    </rPh>
    <phoneticPr fontId="1"/>
  </si>
  <si>
    <t>資料：工業統計調査</t>
  </si>
  <si>
    <t xml:space="preserve">- </t>
  </si>
  <si>
    <t>その他</t>
    <rPh sb="2" eb="3">
      <t>タ</t>
    </rPh>
    <phoneticPr fontId="1"/>
  </si>
  <si>
    <t>冷却・温調用水</t>
    <rPh sb="0" eb="2">
      <t>レイキャク</t>
    </rPh>
    <phoneticPr fontId="1"/>
  </si>
  <si>
    <t>製品処理用水 ・ 洗じょう用水</t>
    <rPh sb="0" eb="2">
      <t>セイヒン</t>
    </rPh>
    <rPh sb="2" eb="4">
      <t>ショリ</t>
    </rPh>
    <rPh sb="4" eb="6">
      <t>ヨウスイ</t>
    </rPh>
    <rPh sb="9" eb="10">
      <t>センジョウ</t>
    </rPh>
    <rPh sb="13" eb="15">
      <t>ヨウスイ</t>
    </rPh>
    <phoneticPr fontId="1"/>
  </si>
  <si>
    <t>原料用水</t>
    <rPh sb="0" eb="2">
      <t>ゲンリョウ</t>
    </rPh>
    <rPh sb="2" eb="4">
      <t>ヨウスイ</t>
    </rPh>
    <phoneticPr fontId="1"/>
  </si>
  <si>
    <t>ボイラ用水</t>
    <rPh sb="3" eb="5">
      <t>ヨウスイ</t>
    </rPh>
    <phoneticPr fontId="1"/>
  </si>
  <si>
    <t>総  量</t>
    <rPh sb="0" eb="1">
      <t>ソウ</t>
    </rPh>
    <rPh sb="3" eb="4">
      <t>リョウ</t>
    </rPh>
    <phoneticPr fontId="1"/>
  </si>
  <si>
    <r>
      <rPr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1日当たり
　用途別用水量</t>
    </r>
    <rPh sb="2" eb="3">
      <t>ニチ</t>
    </rPh>
    <rPh sb="3" eb="4">
      <t>ア</t>
    </rPh>
    <rPh sb="8" eb="10">
      <t>ヨウト</t>
    </rPh>
    <rPh sb="10" eb="11">
      <t>ベツ</t>
    </rPh>
    <rPh sb="11" eb="13">
      <t>ヨウスイ</t>
    </rPh>
    <rPh sb="13" eb="14">
      <t>リョウ</t>
    </rPh>
    <phoneticPr fontId="1"/>
  </si>
  <si>
    <t>海  水</t>
    <rPh sb="0" eb="4">
      <t>カイスイ</t>
    </rPh>
    <phoneticPr fontId="1"/>
  </si>
  <si>
    <t>その他の淡水</t>
    <rPh sb="2" eb="3">
      <t>タ</t>
    </rPh>
    <rPh sb="4" eb="6">
      <t>タンスイ</t>
    </rPh>
    <phoneticPr fontId="1"/>
  </si>
  <si>
    <t>回収水</t>
    <rPh sb="0" eb="2">
      <t>カイシュウ</t>
    </rPh>
    <rPh sb="2" eb="3">
      <t>スイ</t>
    </rPh>
    <phoneticPr fontId="1"/>
  </si>
  <si>
    <t>井戸水</t>
    <rPh sb="0" eb="3">
      <t>イドミズ</t>
    </rPh>
    <phoneticPr fontId="1"/>
  </si>
  <si>
    <t>上水道</t>
    <rPh sb="0" eb="3">
      <t>ジョウスイドウ</t>
    </rPh>
    <phoneticPr fontId="1"/>
  </si>
  <si>
    <t>工業用水道</t>
    <rPh sb="0" eb="3">
      <t>コウギョウヨウ</t>
    </rPh>
    <rPh sb="3" eb="5">
      <t>スイドウ</t>
    </rPh>
    <phoneticPr fontId="1"/>
  </si>
  <si>
    <t>公共水道</t>
    <rPh sb="0" eb="2">
      <t>コウキョウ</t>
    </rPh>
    <rPh sb="2" eb="4">
      <t>スイドウ</t>
    </rPh>
    <phoneticPr fontId="1"/>
  </si>
  <si>
    <t>淡水</t>
    <rPh sb="0" eb="2">
      <t>タンスイ</t>
    </rPh>
    <phoneticPr fontId="1"/>
  </si>
  <si>
    <t>1日当たり
　　水源別用水量</t>
    <rPh sb="1" eb="2">
      <t>ニチ</t>
    </rPh>
    <rPh sb="2" eb="3">
      <t>ア</t>
    </rPh>
    <rPh sb="8" eb="10">
      <t>スイゲン</t>
    </rPh>
    <rPh sb="10" eb="11">
      <t>ベツ</t>
    </rPh>
    <rPh sb="11" eb="13">
      <t>ヨウスイ</t>
    </rPh>
    <rPh sb="13" eb="14">
      <t>リョウ</t>
    </rPh>
    <phoneticPr fontId="1"/>
  </si>
  <si>
    <t>工場数</t>
    <rPh sb="0" eb="1">
      <t>コウ</t>
    </rPh>
    <rPh sb="1" eb="2">
      <t>ジョウ</t>
    </rPh>
    <rPh sb="2" eb="3">
      <t>スウ</t>
    </rPh>
    <phoneticPr fontId="1"/>
  </si>
  <si>
    <t>平成29年</t>
    <rPh sb="0" eb="2">
      <t>ヘイセイ</t>
    </rPh>
    <rPh sb="4" eb="5">
      <t>ネン</t>
    </rPh>
    <phoneticPr fontId="1"/>
  </si>
  <si>
    <t>区　　　分</t>
    <rPh sb="0" eb="1">
      <t>ク</t>
    </rPh>
    <rPh sb="4" eb="5">
      <t>ブン</t>
    </rPh>
    <phoneticPr fontId="1"/>
  </si>
  <si>
    <t>水量単位  ㎥</t>
    <rPh sb="0" eb="2">
      <t>スイリョウ</t>
    </rPh>
    <rPh sb="2" eb="4">
      <t>タンイ</t>
    </rPh>
    <phoneticPr fontId="1"/>
  </si>
  <si>
    <t>6-6　水源・用途別工業用水使用量  ―従業者30人以上―</t>
    <rPh sb="4" eb="6">
      <t>スイゲン</t>
    </rPh>
    <rPh sb="7" eb="10">
      <t>ヨウトベツ</t>
    </rPh>
    <rPh sb="10" eb="14">
      <t>コウギョウヨウスイ</t>
    </rPh>
    <rPh sb="14" eb="16">
      <t>シヨウリョウ</t>
    </rPh>
    <rPh sb="16" eb="17">
      <t>リョウ</t>
    </rPh>
    <rPh sb="20" eb="23">
      <t>ジュウギョウシャ</t>
    </rPh>
    <rPh sb="25" eb="28">
      <t>ニンイジョウ</t>
    </rPh>
    <phoneticPr fontId="1"/>
  </si>
  <si>
    <t>資料：工業統計調査</t>
    <phoneticPr fontId="1"/>
  </si>
  <si>
    <t xml:space="preserve">    30年</t>
    <rPh sb="6" eb="7">
      <t>ネン</t>
    </rPh>
    <phoneticPr fontId="1"/>
  </si>
  <si>
    <t>平成
30年</t>
    <rPh sb="0" eb="2">
      <t>ヘイセイ</t>
    </rPh>
    <rPh sb="5" eb="6">
      <t>ネン</t>
    </rPh>
    <phoneticPr fontId="1"/>
  </si>
  <si>
    <t>平   成  30   年</t>
    <rPh sb="0" eb="5">
      <t>ヘイセイ</t>
    </rPh>
    <rPh sb="12" eb="13">
      <t>ネン</t>
    </rPh>
    <phoneticPr fontId="1"/>
  </si>
  <si>
    <t xml:space="preserve">       30年</t>
    <rPh sb="9" eb="10">
      <t>ネン</t>
    </rPh>
    <phoneticPr fontId="1"/>
  </si>
  <si>
    <t>Ｘ　</t>
  </si>
  <si>
    <t>平成30年</t>
    <rPh sb="0" eb="2">
      <t>ヘイセイ</t>
    </rPh>
    <rPh sb="4" eb="5">
      <t>ネン</t>
    </rPh>
    <phoneticPr fontId="1"/>
  </si>
  <si>
    <t>食料品製造業</t>
    <phoneticPr fontId="1"/>
  </si>
  <si>
    <t>鉄鋼業</t>
    <phoneticPr fontId="1"/>
  </si>
  <si>
    <t>食料品製造業</t>
    <rPh sb="0" eb="3">
      <t>ショクリョウヒン</t>
    </rPh>
    <rPh sb="3" eb="6">
      <t>セイゾウギョウ</t>
    </rPh>
    <phoneticPr fontId="1"/>
  </si>
  <si>
    <t>　　　　Ｘ</t>
  </si>
  <si>
    <t>注）平成29年以降は用途別用水量に関する調査項目がなかったため、該当なし。</t>
    <rPh sb="6" eb="7">
      <t>ネン</t>
    </rPh>
    <rPh sb="7" eb="9">
      <t>イコウ</t>
    </rPh>
    <rPh sb="10" eb="12">
      <t>ヨウト</t>
    </rPh>
    <rPh sb="12" eb="13">
      <t>ベツ</t>
    </rPh>
    <rPh sb="13" eb="15">
      <t>ヨウスイ</t>
    </rPh>
    <rPh sb="15" eb="16">
      <t>リョウ</t>
    </rPh>
    <rPh sb="17" eb="18">
      <t>カン</t>
    </rPh>
    <rPh sb="20" eb="22">
      <t>チョウサ</t>
    </rPh>
    <rPh sb="22" eb="24">
      <t>コウモク</t>
    </rPh>
    <rPh sb="32" eb="34">
      <t>ガイトウ</t>
    </rPh>
    <phoneticPr fontId="1"/>
  </si>
  <si>
    <t>（各年6月1日現在）</t>
    <phoneticPr fontId="1"/>
  </si>
  <si>
    <t>注）平成27年、28年は工業統計調査が実施されなかったため、該当項目なし。</t>
    <rPh sb="6" eb="7">
      <t>ネン</t>
    </rPh>
    <rPh sb="10" eb="11">
      <t>ネン</t>
    </rPh>
    <rPh sb="30" eb="32">
      <t>ガイトウ</t>
    </rPh>
    <rPh sb="32" eb="34">
      <t>コウモク</t>
    </rPh>
    <phoneticPr fontId="1"/>
  </si>
  <si>
    <t>（各年6月1日現在）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</si>
  <si>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　注）　平成27年以前は12月31日現在。</t>
    <rPh sb="1" eb="2">
      <t>チュウ</t>
    </rPh>
    <rPh sb="4" eb="6">
      <t>ヘイセイ</t>
    </rPh>
    <rPh sb="8" eb="9">
      <t>ネン</t>
    </rPh>
    <rPh sb="14" eb="15">
      <t>ガツ</t>
    </rPh>
    <rPh sb="17" eb="18">
      <t>ニチ</t>
    </rPh>
    <rPh sb="18" eb="20">
      <t>ゲンザイ</t>
    </rPh>
    <phoneticPr fontId="1"/>
  </si>
  <si>
    <t>（各年6月1日現在）</t>
    <phoneticPr fontId="1"/>
  </si>
  <si>
    <t>注）平成26年以前は12月31日現在。</t>
    <rPh sb="6" eb="7">
      <t>ネン</t>
    </rPh>
    <rPh sb="7" eb="9">
      <t>イゼン</t>
    </rPh>
    <rPh sb="12" eb="13">
      <t>ガツ</t>
    </rPh>
    <rPh sb="15" eb="16">
      <t>ニチ</t>
    </rPh>
    <rPh sb="16" eb="18">
      <t>ゲンザイ</t>
    </rPh>
    <phoneticPr fontId="1"/>
  </si>
  <si>
    <t>平成21年</t>
    <rPh sb="0" eb="2">
      <t>ヘイセイ</t>
    </rPh>
    <rPh sb="4" eb="5">
      <t>ネン</t>
    </rPh>
    <phoneticPr fontId="1"/>
  </si>
  <si>
    <t>　　22年</t>
    <rPh sb="4" eb="5">
      <t>ネン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</si>
  <si>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</si>
  <si>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平成29年</t>
    <phoneticPr fontId="1"/>
  </si>
  <si>
    <t>平成30年</t>
    <phoneticPr fontId="1"/>
  </si>
  <si>
    <t>平成25年</t>
    <rPh sb="0" eb="2">
      <t>ヘイセイ</t>
    </rPh>
    <rPh sb="4" eb="5">
      <t>ネン</t>
    </rPh>
    <phoneticPr fontId="1"/>
  </si>
  <si>
    <t>令和元年</t>
    <rPh sb="0" eb="3">
      <t>レイワモト</t>
    </rPh>
    <rPh sb="3" eb="4">
      <t>ネン</t>
    </rPh>
    <phoneticPr fontId="1"/>
  </si>
  <si>
    <t>令和元年</t>
    <rPh sb="0" eb="3">
      <t>レイワモト</t>
    </rPh>
    <phoneticPr fontId="1"/>
  </si>
  <si>
    <t>グラフ用データ（R1）</t>
    <rPh sb="3" eb="4">
      <t>ヨウ</t>
    </rPh>
    <phoneticPr fontId="1"/>
  </si>
  <si>
    <t>令   和  元   年</t>
    <rPh sb="0" eb="1">
      <t>レイ</t>
    </rPh>
    <rPh sb="4" eb="5">
      <t>カズ</t>
    </rPh>
    <rPh sb="7" eb="8">
      <t>モト</t>
    </rPh>
    <rPh sb="11" eb="12">
      <t>ネン</t>
    </rPh>
    <phoneticPr fontId="1"/>
  </si>
  <si>
    <t>令和
元年</t>
    <rPh sb="0" eb="2">
      <t>レイワ</t>
    </rPh>
    <rPh sb="3" eb="4">
      <t>モト</t>
    </rPh>
    <rPh sb="4" eb="5">
      <t>ネン</t>
    </rPh>
    <phoneticPr fontId="1"/>
  </si>
  <si>
    <t>×</t>
    <phoneticPr fontId="1"/>
  </si>
  <si>
    <t>-</t>
    <phoneticPr fontId="1"/>
  </si>
  <si>
    <t>×</t>
    <phoneticPr fontId="1"/>
  </si>
  <si>
    <t>-</t>
    <phoneticPr fontId="1"/>
  </si>
  <si>
    <t>Ｘ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</si>
</sst>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* #,##0_ ;* \-#,##0_ ;* &quot;- &quot;_ ;@_ "/>
    <numFmt numFmtId="178" formatCode="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4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 indent="3"/>
    </xf>
    <xf numFmtId="176" fontId="4" fillId="0" borderId="11" xfId="1" applyNumberFormat="1" applyFont="1" applyBorder="1" applyAlignment="1">
      <alignment horizontal="right" vertical="center" indent="3"/>
    </xf>
    <xf numFmtId="176" fontId="4" fillId="0" borderId="12" xfId="1" applyNumberFormat="1" applyFont="1" applyBorder="1" applyAlignment="1">
      <alignment horizontal="right" vertical="center" indent="4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1" xfId="0" applyFont="1" applyBorder="1" applyAlignment="1">
      <alignment horizontal="distributed" vertical="center" justifyLastLine="1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distributed" vertical="center" justifyLastLine="1"/>
    </xf>
    <xf numFmtId="176" fontId="4" fillId="0" borderId="9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176" fontId="4" fillId="0" borderId="29" xfId="1" applyNumberFormat="1" applyFont="1" applyBorder="1" applyAlignment="1">
      <alignment horizontal="right" vertical="center"/>
    </xf>
    <xf numFmtId="176" fontId="4" fillId="0" borderId="30" xfId="1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distributed" vertical="center" justifyLastLine="1"/>
    </xf>
    <xf numFmtId="176" fontId="4" fillId="0" borderId="33" xfId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176" fontId="4" fillId="0" borderId="35" xfId="1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distributed" vertical="center" justifyLastLine="1"/>
    </xf>
    <xf numFmtId="176" fontId="4" fillId="0" borderId="14" xfId="1" applyNumberFormat="1" applyFont="1" applyBorder="1" applyAlignment="1">
      <alignment horizontal="right" vertical="center"/>
    </xf>
    <xf numFmtId="176" fontId="4" fillId="0" borderId="37" xfId="1" applyNumberFormat="1" applyFont="1" applyBorder="1" applyAlignment="1">
      <alignment horizontal="right" vertical="center"/>
    </xf>
    <xf numFmtId="176" fontId="4" fillId="0" borderId="38" xfId="1" applyNumberFormat="1" applyFont="1" applyBorder="1" applyAlignment="1">
      <alignment horizontal="right" vertical="center"/>
    </xf>
    <xf numFmtId="0" fontId="4" fillId="0" borderId="39" xfId="0" applyFont="1" applyBorder="1" applyAlignment="1">
      <alignment horizontal="distributed" vertical="center" justifyLastLine="1"/>
    </xf>
    <xf numFmtId="176" fontId="4" fillId="0" borderId="40" xfId="1" applyNumberFormat="1" applyFont="1" applyBorder="1" applyAlignment="1">
      <alignment horizontal="right" vertical="center"/>
    </xf>
    <xf numFmtId="176" fontId="4" fillId="0" borderId="41" xfId="1" applyNumberFormat="1" applyFont="1" applyBorder="1" applyAlignment="1">
      <alignment horizontal="right" vertical="center"/>
    </xf>
    <xf numFmtId="176" fontId="4" fillId="0" borderId="42" xfId="1" applyNumberFormat="1" applyFont="1" applyBorder="1" applyAlignment="1">
      <alignment horizontal="right" vertical="center"/>
    </xf>
    <xf numFmtId="0" fontId="4" fillId="0" borderId="43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49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 shrinkToFit="1"/>
    </xf>
    <xf numFmtId="0" fontId="4" fillId="0" borderId="48" xfId="0" applyFont="1" applyBorder="1" applyAlignment="1">
      <alignment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5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51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shrinkToFit="1"/>
    </xf>
    <xf numFmtId="0" fontId="4" fillId="0" borderId="52" xfId="0" applyFont="1" applyBorder="1" applyAlignment="1">
      <alignment vertical="center"/>
    </xf>
    <xf numFmtId="177" fontId="4" fillId="0" borderId="53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177" fontId="4" fillId="0" borderId="55" xfId="0" applyNumberFormat="1" applyFont="1" applyBorder="1" applyAlignment="1">
      <alignment horizontal="right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distributed" vertical="center"/>
    </xf>
    <xf numFmtId="176" fontId="4" fillId="0" borderId="1" xfId="1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distributed" vertical="center"/>
    </xf>
    <xf numFmtId="176" fontId="4" fillId="0" borderId="3" xfId="1" applyNumberFormat="1" applyFont="1" applyBorder="1" applyAlignment="1">
      <alignment horizontal="right" vertical="center" indent="1"/>
    </xf>
    <xf numFmtId="176" fontId="4" fillId="0" borderId="9" xfId="1" applyNumberFormat="1" applyFont="1" applyBorder="1" applyAlignment="1">
      <alignment horizontal="right" vertical="center" indent="1"/>
    </xf>
    <xf numFmtId="176" fontId="4" fillId="0" borderId="14" xfId="1" applyNumberFormat="1" applyFont="1" applyBorder="1" applyAlignment="1">
      <alignment horizontal="right" vertical="center" indent="1"/>
    </xf>
    <xf numFmtId="0" fontId="4" fillId="0" borderId="16" xfId="0" applyFont="1" applyBorder="1" applyAlignment="1">
      <alignment horizontal="distributed" vertical="center" indent="2"/>
    </xf>
    <xf numFmtId="3" fontId="4" fillId="0" borderId="0" xfId="0" applyNumberFormat="1" applyFont="1" applyBorder="1" applyAlignment="1">
      <alignment horizontal="right" vertical="center" wrapText="1"/>
    </xf>
    <xf numFmtId="178" fontId="4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7" xfId="0" applyNumberFormat="1" applyFont="1" applyBorder="1" applyAlignment="1">
      <alignment vertical="center"/>
    </xf>
    <xf numFmtId="3" fontId="0" fillId="0" borderId="0" xfId="0" applyNumberFormat="1"/>
    <xf numFmtId="178" fontId="4" fillId="0" borderId="50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177" fontId="4" fillId="0" borderId="0" xfId="0" applyNumberFormat="1" applyFont="1" applyAlignment="1">
      <alignment vertical="center"/>
    </xf>
    <xf numFmtId="178" fontId="4" fillId="0" borderId="51" xfId="0" applyNumberFormat="1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48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6" fontId="4" fillId="0" borderId="68" xfId="1" applyNumberFormat="1" applyFont="1" applyBorder="1" applyAlignment="1">
      <alignment horizontal="right" vertical="center" indent="2"/>
    </xf>
    <xf numFmtId="176" fontId="4" fillId="0" borderId="34" xfId="1" applyNumberFormat="1" applyFont="1" applyBorder="1" applyAlignment="1">
      <alignment horizontal="right" vertical="center" indent="2"/>
    </xf>
    <xf numFmtId="0" fontId="4" fillId="0" borderId="13" xfId="0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right" vertical="center" indent="2"/>
    </xf>
    <xf numFmtId="176" fontId="4" fillId="0" borderId="50" xfId="1" applyNumberFormat="1" applyFont="1" applyBorder="1" applyAlignment="1">
      <alignment horizontal="right" vertical="center" indent="2"/>
    </xf>
    <xf numFmtId="0" fontId="4" fillId="0" borderId="10" xfId="0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right" vertical="center" indent="2"/>
    </xf>
    <xf numFmtId="176" fontId="4" fillId="0" borderId="37" xfId="1" applyNumberFormat="1" applyFont="1" applyBorder="1" applyAlignment="1">
      <alignment horizontal="right" vertical="center" indent="2"/>
    </xf>
    <xf numFmtId="176" fontId="4" fillId="0" borderId="51" xfId="1" applyNumberFormat="1" applyFont="1" applyBorder="1" applyAlignment="1">
      <alignment horizontal="right" vertical="center" indent="2"/>
    </xf>
    <xf numFmtId="176" fontId="4" fillId="0" borderId="69" xfId="1" applyNumberFormat="1" applyFont="1" applyBorder="1" applyAlignment="1">
      <alignment horizontal="right" vertical="center" indent="2"/>
    </xf>
    <xf numFmtId="176" fontId="4" fillId="0" borderId="70" xfId="1" applyNumberFormat="1" applyFont="1" applyBorder="1" applyAlignment="1">
      <alignment horizontal="right" vertical="center" indent="2"/>
    </xf>
    <xf numFmtId="176" fontId="4" fillId="0" borderId="71" xfId="1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176" fontId="4" fillId="0" borderId="11" xfId="1" applyNumberFormat="1" applyFont="1" applyBorder="1" applyAlignment="1">
      <alignment horizontal="right" vertical="center" indent="1"/>
    </xf>
    <xf numFmtId="176" fontId="4" fillId="0" borderId="72" xfId="1" applyNumberFormat="1" applyFont="1" applyBorder="1" applyAlignment="1">
      <alignment horizontal="right" vertical="center" indent="1"/>
    </xf>
    <xf numFmtId="176" fontId="4" fillId="0" borderId="12" xfId="1" applyNumberFormat="1" applyFont="1" applyBorder="1" applyAlignment="1">
      <alignment horizontal="right" vertical="center" indent="1"/>
    </xf>
    <xf numFmtId="176" fontId="4" fillId="0" borderId="38" xfId="1" applyNumberFormat="1" applyFont="1" applyBorder="1" applyAlignment="1">
      <alignment horizontal="right" vertical="center" indent="1"/>
    </xf>
    <xf numFmtId="176" fontId="4" fillId="0" borderId="74" xfId="1" applyNumberFormat="1" applyFont="1" applyBorder="1" applyAlignment="1">
      <alignment horizontal="right" vertical="center" indent="1"/>
    </xf>
    <xf numFmtId="176" fontId="4" fillId="0" borderId="41" xfId="1" quotePrefix="1" applyNumberFormat="1" applyFont="1" applyBorder="1" applyAlignment="1">
      <alignment horizontal="right" vertical="center" indent="1"/>
    </xf>
    <xf numFmtId="176" fontId="4" fillId="0" borderId="12" xfId="1" quotePrefix="1" applyNumberFormat="1" applyFont="1" applyBorder="1" applyAlignment="1">
      <alignment horizontal="right" vertical="center" indent="1"/>
    </xf>
    <xf numFmtId="0" fontId="4" fillId="0" borderId="24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vertical="center"/>
    </xf>
    <xf numFmtId="176" fontId="4" fillId="0" borderId="25" xfId="1" applyNumberFormat="1" applyFont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14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 wrapText="1"/>
    </xf>
    <xf numFmtId="176" fontId="4" fillId="0" borderId="33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4" fillId="0" borderId="7" xfId="1" applyNumberFormat="1" applyFont="1" applyFill="1" applyBorder="1" applyAlignment="1">
      <alignment horizontal="right" vertical="center" indent="4"/>
    </xf>
    <xf numFmtId="176" fontId="4" fillId="0" borderId="6" xfId="1" applyNumberFormat="1" applyFont="1" applyFill="1" applyBorder="1" applyAlignment="1">
      <alignment horizontal="right" vertical="center" indent="3"/>
    </xf>
    <xf numFmtId="176" fontId="4" fillId="0" borderId="5" xfId="1" applyNumberFormat="1" applyFont="1" applyFill="1" applyBorder="1" applyAlignment="1">
      <alignment horizontal="right" vertical="center" indent="3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83" xfId="1" applyNumberFormat="1" applyFont="1" applyFill="1" applyBorder="1" applyAlignment="1">
      <alignment horizontal="right" vertical="center"/>
    </xf>
    <xf numFmtId="176" fontId="4" fillId="0" borderId="84" xfId="1" applyNumberFormat="1" applyFont="1" applyFill="1" applyBorder="1" applyAlignment="1">
      <alignment horizontal="right" vertical="center"/>
    </xf>
    <xf numFmtId="177" fontId="4" fillId="0" borderId="55" xfId="0" applyNumberFormat="1" applyFont="1" applyFill="1" applyBorder="1" applyAlignment="1">
      <alignment horizontal="right" vertical="center"/>
    </xf>
    <xf numFmtId="177" fontId="4" fillId="0" borderId="54" xfId="0" applyNumberFormat="1" applyFont="1" applyFill="1" applyBorder="1" applyAlignment="1">
      <alignment horizontal="right" vertical="center"/>
    </xf>
    <xf numFmtId="177" fontId="4" fillId="0" borderId="53" xfId="0" applyNumberFormat="1" applyFont="1" applyFill="1" applyBorder="1" applyAlignment="1">
      <alignment horizontal="right" vertical="center"/>
    </xf>
    <xf numFmtId="177" fontId="4" fillId="0" borderId="51" xfId="0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5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49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 indent="1"/>
    </xf>
    <xf numFmtId="176" fontId="4" fillId="0" borderId="9" xfId="1" applyNumberFormat="1" applyFont="1" applyFill="1" applyBorder="1" applyAlignment="1">
      <alignment horizontal="right" vertical="center" indent="1"/>
    </xf>
    <xf numFmtId="176" fontId="4" fillId="0" borderId="3" xfId="1" applyNumberFormat="1" applyFont="1" applyFill="1" applyBorder="1" applyAlignment="1">
      <alignment horizontal="right" vertical="center" indent="1"/>
    </xf>
    <xf numFmtId="176" fontId="4" fillId="0" borderId="3" xfId="1" applyNumberFormat="1" applyFont="1" applyBorder="1" applyAlignment="1">
      <alignment horizontal="center" vertical="center"/>
    </xf>
    <xf numFmtId="176" fontId="4" fillId="0" borderId="20" xfId="1" applyNumberFormat="1" applyFont="1" applyFill="1" applyBorder="1" applyAlignment="1">
      <alignment horizontal="right" vertical="center" indent="2"/>
    </xf>
    <xf numFmtId="176" fontId="4" fillId="0" borderId="49" xfId="1" applyNumberFormat="1" applyFont="1" applyFill="1" applyBorder="1" applyAlignment="1">
      <alignment horizontal="right" vertical="center" indent="2"/>
    </xf>
    <xf numFmtId="176" fontId="4" fillId="0" borderId="80" xfId="1" applyNumberFormat="1" applyFont="1" applyFill="1" applyBorder="1" applyAlignment="1">
      <alignment horizontal="right" vertical="center" indent="1"/>
    </xf>
    <xf numFmtId="176" fontId="4" fillId="0" borderId="73" xfId="1" applyNumberFormat="1" applyFont="1" applyFill="1" applyBorder="1" applyAlignment="1">
      <alignment horizontal="right" vertical="center" indent="1"/>
    </xf>
    <xf numFmtId="176" fontId="4" fillId="0" borderId="52" xfId="1" applyNumberFormat="1" applyFont="1" applyFill="1" applyBorder="1" applyAlignment="1">
      <alignment horizontal="right" vertical="center" indent="1"/>
    </xf>
    <xf numFmtId="176" fontId="4" fillId="0" borderId="8" xfId="1" applyNumberFormat="1" applyFont="1" applyFill="1" applyBorder="1" applyAlignment="1">
      <alignment horizontal="right" vertical="center" indent="1"/>
    </xf>
    <xf numFmtId="176" fontId="4" fillId="0" borderId="9" xfId="1" quotePrefix="1" applyNumberFormat="1" applyFont="1" applyFill="1" applyBorder="1" applyAlignment="1">
      <alignment horizontal="right" vertical="center" indent="1"/>
    </xf>
    <xf numFmtId="176" fontId="4" fillId="0" borderId="40" xfId="1" quotePrefix="1" applyNumberFormat="1" applyFont="1" applyBorder="1" applyAlignment="1">
      <alignment horizontal="right" vertical="center" indent="1"/>
    </xf>
    <xf numFmtId="176" fontId="4" fillId="0" borderId="76" xfId="1" applyNumberFormat="1" applyFont="1" applyBorder="1" applyAlignment="1">
      <alignment horizontal="right" vertical="center" indent="1"/>
    </xf>
    <xf numFmtId="176" fontId="4" fillId="0" borderId="85" xfId="1" applyNumberFormat="1" applyFont="1" applyFill="1" applyBorder="1" applyAlignment="1">
      <alignment horizontal="right" vertical="center"/>
    </xf>
    <xf numFmtId="176" fontId="4" fillId="0" borderId="86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49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distributed" vertical="center"/>
    </xf>
    <xf numFmtId="0" fontId="3" fillId="0" borderId="56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2" xfId="0" applyFont="1" applyBorder="1" applyAlignment="1">
      <alignment horizontal="distributed" vertical="center"/>
    </xf>
    <xf numFmtId="0" fontId="4" fillId="0" borderId="81" xfId="0" applyFont="1" applyBorder="1" applyAlignment="1">
      <alignment horizontal="distributed" vertical="center"/>
    </xf>
    <xf numFmtId="0" fontId="4" fillId="0" borderId="32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44" xfId="0" applyFont="1" applyBorder="1" applyAlignment="1">
      <alignment horizontal="center" vertical="center" textRotation="255" wrapText="1"/>
    </xf>
    <xf numFmtId="0" fontId="4" fillId="0" borderId="76" xfId="0" applyFont="1" applyBorder="1" applyAlignment="1">
      <alignment horizontal="distributed" vertical="center"/>
    </xf>
    <xf numFmtId="0" fontId="4" fillId="0" borderId="73" xfId="0" applyFont="1" applyBorder="1" applyAlignment="1">
      <alignment horizontal="distributed" vertical="center"/>
    </xf>
    <xf numFmtId="0" fontId="4" fillId="0" borderId="75" xfId="0" applyFont="1" applyBorder="1" applyAlignment="1">
      <alignment horizontal="distributed" vertical="center"/>
    </xf>
    <xf numFmtId="0" fontId="4" fillId="0" borderId="79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77" xfId="0" applyFont="1" applyBorder="1" applyAlignment="1">
      <alignment horizontal="distributed" vertical="center"/>
    </xf>
    <xf numFmtId="0" fontId="4" fillId="0" borderId="78" xfId="0" applyFont="1" applyBorder="1" applyAlignment="1">
      <alignment horizontal="distributed" vertical="center"/>
    </xf>
    <xf numFmtId="0" fontId="4" fillId="0" borderId="32" xfId="0" applyFont="1" applyBorder="1" applyAlignment="1">
      <alignment horizontal="center" vertical="top" textRotation="255" wrapText="1"/>
    </xf>
    <xf numFmtId="0" fontId="4" fillId="0" borderId="25" xfId="0" applyFont="1" applyBorder="1" applyAlignment="1">
      <alignment horizontal="center" vertical="top" textRotation="255" wrapText="1"/>
    </xf>
    <xf numFmtId="0" fontId="4" fillId="0" borderId="22" xfId="0" applyFont="1" applyBorder="1" applyAlignment="1">
      <alignment horizontal="center" vertical="top" textRotation="255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○事業所数・出荷額等の推移</a:t>
            </a:r>
          </a:p>
        </c:rich>
      </c:tx>
      <c:layout>
        <c:manualLayout>
          <c:xMode val="edge"/>
          <c:yMode val="edge"/>
          <c:x val="0.35044019057735082"/>
          <c:y val="2.769230769230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42815249266866E-2"/>
          <c:y val="0.14615384615384616"/>
          <c:w val="0.82551378751158955"/>
          <c:h val="0.72238104559157978"/>
        </c:manualLayout>
      </c:layout>
      <c:barChart>
        <c:barDir val="col"/>
        <c:grouping val="clustered"/>
        <c:varyColors val="0"/>
        <c:ser>
          <c:idx val="1"/>
          <c:order val="0"/>
          <c:tx>
            <c:v>出 荷 額 等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'60'!$F$5:$F$14</c:f>
              <c:strCache>
                <c:ptCount val="10"/>
                <c:pt idx="0">
                  <c:v>平成21年</c:v>
                </c:pt>
                <c:pt idx="1">
                  <c:v>　　22年</c:v>
                </c:pt>
                <c:pt idx="2">
                  <c:v>    23年</c:v>
                </c:pt>
                <c:pt idx="3">
                  <c:v>    24年</c:v>
                </c:pt>
                <c:pt idx="4">
                  <c:v>    25年</c:v>
                </c:pt>
                <c:pt idx="5">
                  <c:v>    26年</c:v>
                </c:pt>
                <c:pt idx="6">
                  <c:v>    27年</c:v>
                </c:pt>
                <c:pt idx="7">
                  <c:v>    29年</c:v>
                </c:pt>
                <c:pt idx="8">
                  <c:v>    30年</c:v>
                </c:pt>
                <c:pt idx="9">
                  <c:v>令和元年</c:v>
                </c:pt>
              </c:strCache>
            </c:strRef>
          </c:cat>
          <c:val>
            <c:numRef>
              <c:f>'60'!$G$5:$G$14</c:f>
              <c:numCache>
                <c:formatCode>#,##0_);[Red]\(#,##0\)</c:formatCode>
                <c:ptCount val="10"/>
                <c:pt idx="0">
                  <c:v>719151</c:v>
                </c:pt>
                <c:pt idx="1">
                  <c:v>781202.53</c:v>
                </c:pt>
                <c:pt idx="2">
                  <c:v>721949</c:v>
                </c:pt>
                <c:pt idx="3">
                  <c:v>688708</c:v>
                </c:pt>
                <c:pt idx="4">
                  <c:v>825336</c:v>
                </c:pt>
                <c:pt idx="5">
                  <c:v>880018</c:v>
                </c:pt>
                <c:pt idx="6">
                  <c:v>924529</c:v>
                </c:pt>
                <c:pt idx="7">
                  <c:v>1053301</c:v>
                </c:pt>
                <c:pt idx="8">
                  <c:v>1063896</c:v>
                </c:pt>
                <c:pt idx="9">
                  <c:v>1081772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7-49A3-8018-DE922E1C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501504"/>
        <c:axId val="132503040"/>
      </c:barChart>
      <c:lineChart>
        <c:grouping val="standard"/>
        <c:varyColors val="0"/>
        <c:ser>
          <c:idx val="0"/>
          <c:order val="1"/>
          <c:tx>
            <c:v>事 業 所 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235581622678395E-2"/>
                  <c:y val="-4.102564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07-49A3-8018-DE922E1C8EAD}"/>
                </c:ext>
              </c:extLst>
            </c:dLbl>
            <c:dLbl>
              <c:idx val="1"/>
              <c:layout>
                <c:manualLayout>
                  <c:x val="-3.1280547409579668E-2"/>
                  <c:y val="-3.8974682010902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07-49A3-8018-DE922E1C8EAD}"/>
                </c:ext>
              </c:extLst>
            </c:dLbl>
            <c:dLbl>
              <c:idx val="2"/>
              <c:layout>
                <c:manualLayout>
                  <c:x val="-3.3235581622678395E-2"/>
                  <c:y val="-3.48717948717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07-49A3-8018-DE922E1C8EAD}"/>
                </c:ext>
              </c:extLst>
            </c:dLbl>
            <c:dLbl>
              <c:idx val="3"/>
              <c:layout>
                <c:manualLayout>
                  <c:x val="-3.1353822707645418E-2"/>
                  <c:y val="-3.1820553200080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07-49A3-8018-DE922E1C8EAD}"/>
                </c:ext>
              </c:extLst>
            </c:dLbl>
            <c:dLbl>
              <c:idx val="4"/>
              <c:layout>
                <c:manualLayout>
                  <c:x val="-2.932551319648094E-2"/>
                  <c:y val="3.6923076923076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07-49A3-8018-DE922E1C8EAD}"/>
                </c:ext>
              </c:extLst>
            </c:dLbl>
            <c:dLbl>
              <c:idx val="5"/>
              <c:layout>
                <c:manualLayout>
                  <c:x val="-3.1280547409579668E-2"/>
                  <c:y val="-3.4871956390066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007-49A3-8018-DE922E1C8EAD}"/>
                </c:ext>
              </c:extLst>
            </c:dLbl>
            <c:dLbl>
              <c:idx val="6"/>
              <c:layout>
                <c:manualLayout>
                  <c:x val="-3.1280547409579737E-2"/>
                  <c:y val="-3.692307692307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07-49A3-8018-DE922E1C8EAD}"/>
                </c:ext>
              </c:extLst>
            </c:dLbl>
            <c:dLbl>
              <c:idx val="7"/>
              <c:layout>
                <c:manualLayout>
                  <c:x val="-3.1280547409579668E-2"/>
                  <c:y val="-3.076923076923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007-49A3-8018-DE922E1C8EAD}"/>
                </c:ext>
              </c:extLst>
            </c:dLbl>
            <c:dLbl>
              <c:idx val="8"/>
              <c:layout>
                <c:manualLayout>
                  <c:x val="-3.1280547409579668E-2"/>
                  <c:y val="-3.8974358974358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007-49A3-8018-DE922E1C8EAD}"/>
                </c:ext>
              </c:extLst>
            </c:dLbl>
            <c:dLbl>
              <c:idx val="9"/>
              <c:layout>
                <c:manualLayout>
                  <c:x val="-3.3235581622678395E-2"/>
                  <c:y val="-3.0769230769230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007-49A3-8018-DE922E1C8EA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平成14年</c:v>
              </c:pt>
              <c:pt idx="1">
                <c:v>    15年</c:v>
              </c:pt>
              <c:pt idx="2">
                <c:v>    16年</c:v>
              </c:pt>
              <c:pt idx="3">
                <c:v>    17年</c:v>
              </c:pt>
              <c:pt idx="4">
                <c:v>    18年</c:v>
              </c:pt>
              <c:pt idx="5">
                <c:v>    19年</c:v>
              </c:pt>
              <c:pt idx="6">
                <c:v>    20年</c:v>
              </c:pt>
              <c:pt idx="7">
                <c:v>    21年</c:v>
              </c:pt>
              <c:pt idx="8">
                <c:v>    22年</c:v>
              </c:pt>
              <c:pt idx="9">
                <c:v>    23年</c:v>
              </c:pt>
            </c:strLit>
          </c:cat>
          <c:val>
            <c:numRef>
              <c:f>'60'!$H$5:$H$14</c:f>
              <c:numCache>
                <c:formatCode>#,##0_);[Red]\(#,##0\)</c:formatCode>
                <c:ptCount val="10"/>
                <c:pt idx="0">
                  <c:v>333</c:v>
                </c:pt>
                <c:pt idx="1">
                  <c:v>326</c:v>
                </c:pt>
                <c:pt idx="2">
                  <c:v>322</c:v>
                </c:pt>
                <c:pt idx="3">
                  <c:v>325</c:v>
                </c:pt>
                <c:pt idx="4">
                  <c:v>318</c:v>
                </c:pt>
                <c:pt idx="5">
                  <c:v>322</c:v>
                </c:pt>
                <c:pt idx="6">
                  <c:v>339</c:v>
                </c:pt>
                <c:pt idx="7">
                  <c:v>328</c:v>
                </c:pt>
                <c:pt idx="8">
                  <c:v>327</c:v>
                </c:pt>
                <c:pt idx="9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07-49A3-8018-DE922E1C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05728"/>
        <c:axId val="133707264"/>
      </c:lineChart>
      <c:catAx>
        <c:axId val="13250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50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503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十億円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331378299120235E-3"/>
              <c:y val="9.076923076923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501504"/>
        <c:crosses val="autoZero"/>
        <c:crossBetween val="between"/>
        <c:dispUnits>
          <c:builtInUnit val="thousands"/>
        </c:dispUnits>
      </c:valAx>
      <c:catAx>
        <c:axId val="1337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07264"/>
        <c:crosses val="autoZero"/>
        <c:auto val="0"/>
        <c:lblAlgn val="ctr"/>
        <c:lblOffset val="100"/>
        <c:noMultiLvlLbl val="0"/>
      </c:catAx>
      <c:valAx>
        <c:axId val="133707264"/>
        <c:scaling>
          <c:orientation val="minMax"/>
          <c:max val="400"/>
          <c:min val="3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0.90909152484971634"/>
              <c:y val="9.3846153846153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057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19911577246476"/>
          <c:y val="0.92303887082071723"/>
          <c:w val="0.35044019057735082"/>
          <c:h val="3.69230769230769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○産業分類別製造品出荷額等の構成比（令和元年）</a:t>
            </a:r>
          </a:p>
        </c:rich>
      </c:tx>
      <c:layout>
        <c:manualLayout>
          <c:xMode val="edge"/>
          <c:yMode val="edge"/>
          <c:x val="0.26030942268917723"/>
          <c:y val="1.1138394721456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119450157927828"/>
          <c:y val="0.33846528855267849"/>
          <c:w val="0.41434900977719985"/>
          <c:h val="0.5259473595775657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1C-41A7-B51F-46BD42F947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1C-41A7-B51F-46BD42F947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1C-41A7-B51F-46BD42F947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1C-41A7-B51F-46BD42F947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1C-41A7-B51F-46BD42F947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1C-41A7-B51F-46BD42F947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1C-41A7-B51F-46BD42F947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1C-41A7-B51F-46BD42F947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1C-41A7-B51F-46BD42F947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1C-41A7-B51F-46BD42F947EF}"/>
              </c:ext>
            </c:extLst>
          </c:dPt>
          <c:dLbls>
            <c:dLbl>
              <c:idx val="0"/>
              <c:layout>
                <c:manualLayout>
                  <c:x val="-0.18734596371794857"/>
                  <c:y val="-9.357435234881095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輸送用機械器具製造業</a:t>
                    </a:r>
                    <a:r>
                      <a:rPr lang="en-US" altLang="ja-JP"/>
                      <a:t>68.8%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1C-41A7-B51F-46BD42F947EF}"/>
                </c:ext>
              </c:extLst>
            </c:dLbl>
            <c:dLbl>
              <c:idx val="1"/>
              <c:layout>
                <c:manualLayout>
                  <c:x val="-3.5782594252489225E-2"/>
                  <c:y val="0.1120775400423818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生産用機械器具製造業</a:t>
                    </a:r>
                    <a:r>
                      <a:rPr lang="en-US" altLang="ja-JP"/>
                      <a:t>8.2%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1C-41A7-B51F-46BD42F947EF}"/>
                </c:ext>
              </c:extLst>
            </c:dLbl>
            <c:dLbl>
              <c:idx val="2"/>
              <c:layout>
                <c:manualLayout>
                  <c:x val="-7.0640406256312321E-2"/>
                  <c:y val="0.1018782790077096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はん用機械器具製造業</a:t>
                    </a:r>
                    <a:r>
                      <a:rPr lang="en-US" altLang="ja-JP"/>
                      <a:t>6.1%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1C-41A7-B51F-46BD42F947EF}"/>
                </c:ext>
              </c:extLst>
            </c:dLbl>
            <c:dLbl>
              <c:idx val="3"/>
              <c:layout>
                <c:manualLayout>
                  <c:x val="-7.9045521308225813E-2"/>
                  <c:y val="5.147438374276278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金属製品製造業</a:t>
                    </a:r>
                    <a:r>
                      <a:rPr lang="en-US" altLang="ja-JP"/>
                      <a:t>4.3%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1C-41A7-B51F-46BD42F947EF}"/>
                </c:ext>
              </c:extLst>
            </c:dLbl>
            <c:dLbl>
              <c:idx val="4"/>
              <c:layout>
                <c:manualLayout>
                  <c:x val="-0.20231597370553456"/>
                  <c:y val="1.36750469399952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1C-41A7-B51F-46BD42F947EF}"/>
                </c:ext>
              </c:extLst>
            </c:dLbl>
            <c:dLbl>
              <c:idx val="5"/>
              <c:layout>
                <c:manualLayout>
                  <c:x val="-0.16709295214072761"/>
                  <c:y val="-0.128125245265248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1C-41A7-B51F-46BD42F947EF}"/>
                </c:ext>
              </c:extLst>
            </c:dLbl>
            <c:dLbl>
              <c:idx val="6"/>
              <c:layout>
                <c:manualLayout>
                  <c:x val="-2.9357397814131228E-2"/>
                  <c:y val="-6.3121464407107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1C-41A7-B51F-46BD42F947EF}"/>
                </c:ext>
              </c:extLst>
            </c:dLbl>
            <c:dLbl>
              <c:idx val="7"/>
              <c:layout>
                <c:manualLayout>
                  <c:x val="6.8855629467879185E-3"/>
                  <c:y val="-0.144955157965913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91C-41A7-B51F-46BD42F947EF}"/>
                </c:ext>
              </c:extLst>
            </c:dLbl>
            <c:dLbl>
              <c:idx val="8"/>
              <c:layout>
                <c:manualLayout>
                  <c:x val="0.11412775419792427"/>
                  <c:y val="-0.1282752343981115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ゴム製品  </a:t>
                    </a:r>
                  </a:p>
                  <a:p>
                    <a:r>
                      <a:rPr lang="ja-JP" altLang="en-US"/>
                      <a:t>製造業         </a:t>
                    </a:r>
                  </a:p>
                  <a:p>
                    <a:r>
                      <a:rPr lang="en-US" altLang="ja-JP"/>
                      <a:t>1.4%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1C-41A7-B51F-46BD42F947EF}"/>
                </c:ext>
              </c:extLst>
            </c:dLbl>
            <c:dLbl>
              <c:idx val="9"/>
              <c:layout>
                <c:manualLayout>
                  <c:x val="0.23997663281768442"/>
                  <c:y val="-5.20111373062781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91C-41A7-B51F-46BD42F947EF}"/>
                </c:ext>
              </c:extLst>
            </c:dLbl>
            <c:dLbl>
              <c:idx val="10"/>
              <c:layout>
                <c:manualLayout>
                  <c:x val="0.30174992224696234"/>
                  <c:y val="4.0055399759715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C-41A7-B51F-46BD42F947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'63'!$F$6:$F$15</c:f>
              <c:strCache>
                <c:ptCount val="10"/>
                <c:pt idx="0">
                  <c:v>輸送用機械器具製造業</c:v>
                </c:pt>
                <c:pt idx="1">
                  <c:v>生産用機械器具製造業</c:v>
                </c:pt>
                <c:pt idx="2">
                  <c:v>はん用機械器具製造業</c:v>
                </c:pt>
                <c:pt idx="3">
                  <c:v>金属製品製造業</c:v>
                </c:pt>
                <c:pt idx="4">
                  <c:v>プラスチック製品製造業（別掲を除く）</c:v>
                </c:pt>
                <c:pt idx="5">
                  <c:v>鉄鋼業</c:v>
                </c:pt>
                <c:pt idx="6">
                  <c:v>食料品製造業</c:v>
                </c:pt>
                <c:pt idx="7">
                  <c:v>電気機械器具製造業</c:v>
                </c:pt>
                <c:pt idx="8">
                  <c:v>ゴム製品製造業</c:v>
                </c:pt>
                <c:pt idx="9">
                  <c:v>その他の業種</c:v>
                </c:pt>
              </c:strCache>
            </c:strRef>
          </c:cat>
          <c:val>
            <c:numRef>
              <c:f>'63'!$G$6:$G$15</c:f>
              <c:numCache>
                <c:formatCode>0.0</c:formatCode>
                <c:ptCount val="10"/>
                <c:pt idx="0">
                  <c:v>68.796212526880538</c:v>
                </c:pt>
                <c:pt idx="1">
                  <c:v>8.2088919570634644</c:v>
                </c:pt>
                <c:pt idx="2">
                  <c:v>6.1004974955776978</c:v>
                </c:pt>
                <c:pt idx="3">
                  <c:v>4.2558119178541087</c:v>
                </c:pt>
                <c:pt idx="4">
                  <c:v>2.8583960121816006</c:v>
                </c:pt>
                <c:pt idx="5">
                  <c:v>2.6896091260155335</c:v>
                </c:pt>
                <c:pt idx="6">
                  <c:v>2.5283210443808408</c:v>
                </c:pt>
                <c:pt idx="7">
                  <c:v>1.3645809035824661</c:v>
                </c:pt>
                <c:pt idx="8">
                  <c:v>1.3660100396531645</c:v>
                </c:pt>
                <c:pt idx="9">
                  <c:v>1.8316689768105847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1C-41A7-B51F-46BD42F947EF}"/>
            </c:ext>
          </c:extLst>
        </c:ser>
        <c:ser>
          <c:idx val="1"/>
          <c:order val="1"/>
          <c:cat>
            <c:strRef>
              <c:f>'63'!$F$6:$F$15</c:f>
              <c:strCache>
                <c:ptCount val="10"/>
                <c:pt idx="0">
                  <c:v>輸送用機械器具製造業</c:v>
                </c:pt>
                <c:pt idx="1">
                  <c:v>生産用機械器具製造業</c:v>
                </c:pt>
                <c:pt idx="2">
                  <c:v>はん用機械器具製造業</c:v>
                </c:pt>
                <c:pt idx="3">
                  <c:v>金属製品製造業</c:v>
                </c:pt>
                <c:pt idx="4">
                  <c:v>プラスチック製品製造業（別掲を除く）</c:v>
                </c:pt>
                <c:pt idx="5">
                  <c:v>鉄鋼業</c:v>
                </c:pt>
                <c:pt idx="6">
                  <c:v>食料品製造業</c:v>
                </c:pt>
                <c:pt idx="7">
                  <c:v>電気機械器具製造業</c:v>
                </c:pt>
                <c:pt idx="8">
                  <c:v>ゴム製品製造業</c:v>
                </c:pt>
                <c:pt idx="9">
                  <c:v>その他の業種</c:v>
                </c:pt>
              </c:strCache>
            </c:strRef>
          </c:cat>
          <c:val>
            <c:numRef>
              <c:f>'63'!$H$6:$H$15</c:f>
              <c:numCache>
                <c:formatCode>* #,##0_ ;* \-#,##0_ ;* "- "_ ;@_ </c:formatCode>
                <c:ptCount val="10"/>
                <c:pt idx="0">
                  <c:v>74421846</c:v>
                </c:pt>
                <c:pt idx="1">
                  <c:v>8880153</c:v>
                </c:pt>
                <c:pt idx="2">
                  <c:v>6599350</c:v>
                </c:pt>
                <c:pt idx="3">
                  <c:v>4603820</c:v>
                </c:pt>
                <c:pt idx="4">
                  <c:v>3092134</c:v>
                </c:pt>
                <c:pt idx="5">
                  <c:v>2909545</c:v>
                </c:pt>
                <c:pt idx="6">
                  <c:v>2735068</c:v>
                </c:pt>
                <c:pt idx="7">
                  <c:v>1476166</c:v>
                </c:pt>
                <c:pt idx="8">
                  <c:v>1477712</c:v>
                </c:pt>
                <c:pt idx="9">
                  <c:v>1981449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1C-41A7-B51F-46BD42F94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28015</xdr:colOff>
      <xdr:row>18</xdr:row>
      <xdr:rowOff>9525</xdr:rowOff>
    </xdr:from>
    <xdr:to>
      <xdr:col>3</xdr:col>
      <xdr:colOff>1868021</xdr:colOff>
      <xdr:row>44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21</xdr:row>
      <xdr:rowOff>123266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0.10847</cdr:x>
      <cdr:y>0.83648</cdr:y>
    </cdr:from>
    <cdr:to>
      <cdr:x>0.97771</cdr:x>
      <cdr:y>0.93344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95325" y="4848225"/>
          <a:ext cx="557212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0.89619</cdr:y>
    </cdr:from>
    <cdr:to>
      <cdr:x>0.92422</cdr:x>
      <cdr:y>0.94796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4638080"/>
          <a:ext cx="7063270" cy="267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/>
            <a:t>注）小数第２位を四捨五入のため割合の合計が</a:t>
          </a:r>
          <a:r>
            <a:rPr lang="en-US" altLang="ja-JP" sz="1200"/>
            <a:t>100</a:t>
          </a:r>
          <a:r>
            <a:rPr lang="ja-JP" altLang="en-US" sz="1200"/>
            <a:t>％にならない場合があります。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19050</xdr:rowOff>
        </xdr:from>
        <xdr:to>
          <xdr:col>4</xdr:col>
          <xdr:colOff>1293495</xdr:colOff>
          <xdr:row>36</xdr:row>
          <xdr:rowOff>209550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64-2'!$A$1:$G$24" spid="_x0000_s32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14675"/>
              <a:ext cx="6553200" cy="56673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3:I13"/>
  <sheetViews>
    <sheetView workbookViewId="0">
      <selection activeCell="L18" sqref="L18"/>
    </sheetView>
  </sheetViews>
  <sheetFormatPr defaultRowHeight="13.2" x14ac:dyDescent="0.2"/>
  <sheetData>
    <row r="13" spans="1:9" ht="81.75" customHeight="1" x14ac:dyDescent="0.6">
      <c r="A13" s="187" t="s">
        <v>0</v>
      </c>
      <c r="B13" s="187"/>
      <c r="C13" s="187"/>
      <c r="D13" s="187"/>
      <c r="E13" s="187"/>
      <c r="F13" s="187"/>
      <c r="G13" s="187"/>
      <c r="H13" s="187"/>
      <c r="I13" s="187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19"/>
  <sheetViews>
    <sheetView tabSelected="1" topLeftCell="A28" zoomScale="85" zoomScaleNormal="85" workbookViewId="0">
      <selection activeCell="G43" sqref="G43"/>
    </sheetView>
  </sheetViews>
  <sheetFormatPr defaultColWidth="9" defaultRowHeight="18.75" customHeight="1" x14ac:dyDescent="0.2"/>
  <cols>
    <col min="1" max="1" width="10.88671875" style="1" customWidth="1"/>
    <col min="2" max="4" width="25.109375" style="1" customWidth="1"/>
    <col min="5" max="5" width="4" style="1" customWidth="1"/>
    <col min="6" max="6" width="10" style="1" bestFit="1" customWidth="1"/>
    <col min="7" max="7" width="12.109375" style="1" bestFit="1" customWidth="1"/>
    <col min="8" max="8" width="12.21875" style="1" bestFit="1" customWidth="1"/>
    <col min="9" max="9" width="9.109375" style="2" bestFit="1" customWidth="1"/>
    <col min="10" max="10" width="9.44140625" style="1" bestFit="1" customWidth="1"/>
    <col min="11" max="16384" width="9" style="1"/>
  </cols>
  <sheetData>
    <row r="1" spans="1:21" ht="18.75" customHeight="1" x14ac:dyDescent="0.2">
      <c r="A1" s="25" t="s">
        <v>16</v>
      </c>
      <c r="E1" s="17"/>
      <c r="F1" s="17"/>
      <c r="G1" s="17"/>
      <c r="H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2" customHeight="1" x14ac:dyDescent="0.2">
      <c r="A2" s="25"/>
      <c r="E2" s="17"/>
      <c r="F2" s="17"/>
      <c r="G2" s="17"/>
      <c r="H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8.75" customHeight="1" thickBot="1" x14ac:dyDescent="0.25">
      <c r="A3" s="1" t="s">
        <v>15</v>
      </c>
      <c r="D3" s="5" t="s">
        <v>118</v>
      </c>
      <c r="E3" s="17"/>
      <c r="F3" s="17" t="s">
        <v>14</v>
      </c>
      <c r="G3" s="17"/>
      <c r="H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8.75" customHeight="1" thickBot="1" x14ac:dyDescent="0.25">
      <c r="A4" s="22" t="s">
        <v>12</v>
      </c>
      <c r="B4" s="24" t="s">
        <v>10</v>
      </c>
      <c r="C4" s="23" t="s">
        <v>13</v>
      </c>
      <c r="D4" s="21" t="s">
        <v>11</v>
      </c>
      <c r="E4" s="17"/>
      <c r="F4" s="22" t="s">
        <v>12</v>
      </c>
      <c r="G4" s="21" t="s">
        <v>11</v>
      </c>
      <c r="H4" s="20" t="s">
        <v>10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8.75" customHeight="1" thickTop="1" x14ac:dyDescent="0.2">
      <c r="A5" s="19" t="s">
        <v>122</v>
      </c>
      <c r="B5" s="15">
        <v>333</v>
      </c>
      <c r="C5" s="14">
        <v>19796</v>
      </c>
      <c r="D5" s="13">
        <v>719151</v>
      </c>
      <c r="E5" s="17"/>
      <c r="F5" s="12" t="str">
        <f t="shared" ref="F5:F15" si="0">A5</f>
        <v>平成21年</v>
      </c>
      <c r="G5" s="18">
        <f t="shared" ref="G5:G14" si="1">D5</f>
        <v>719151</v>
      </c>
      <c r="H5" s="10">
        <f t="shared" ref="H5:H14" si="2">B5</f>
        <v>333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8.75" customHeight="1" x14ac:dyDescent="0.2">
      <c r="A6" s="16" t="s">
        <v>123</v>
      </c>
      <c r="B6" s="15">
        <v>326</v>
      </c>
      <c r="C6" s="14">
        <v>20435</v>
      </c>
      <c r="D6" s="13">
        <v>781202.53</v>
      </c>
      <c r="E6" s="17"/>
      <c r="F6" s="12" t="str">
        <f t="shared" si="0"/>
        <v>　　22年</v>
      </c>
      <c r="G6" s="11">
        <f t="shared" si="1"/>
        <v>781202.53</v>
      </c>
      <c r="H6" s="10">
        <f t="shared" si="2"/>
        <v>326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8.75" customHeight="1" x14ac:dyDescent="0.2">
      <c r="A7" s="16" t="s">
        <v>9</v>
      </c>
      <c r="B7" s="15">
        <v>322</v>
      </c>
      <c r="C7" s="14">
        <v>18257</v>
      </c>
      <c r="D7" s="13">
        <v>721949</v>
      </c>
      <c r="E7" s="17"/>
      <c r="F7" s="12" t="str">
        <f t="shared" si="0"/>
        <v xml:space="preserve">    23年</v>
      </c>
      <c r="G7" s="11">
        <f t="shared" si="1"/>
        <v>721949</v>
      </c>
      <c r="H7" s="10">
        <f t="shared" si="2"/>
        <v>322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8.75" customHeight="1" x14ac:dyDescent="0.2">
      <c r="A8" s="16" t="s">
        <v>8</v>
      </c>
      <c r="B8" s="15">
        <v>325</v>
      </c>
      <c r="C8" s="14">
        <v>18730</v>
      </c>
      <c r="D8" s="13">
        <v>688708</v>
      </c>
      <c r="E8" s="17"/>
      <c r="F8" s="12" t="str">
        <f t="shared" si="0"/>
        <v xml:space="preserve">    24年</v>
      </c>
      <c r="G8" s="11">
        <f t="shared" si="1"/>
        <v>688708</v>
      </c>
      <c r="H8" s="10">
        <f t="shared" si="2"/>
        <v>325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8.75" customHeight="1" x14ac:dyDescent="0.2">
      <c r="A9" s="16" t="s">
        <v>7</v>
      </c>
      <c r="B9" s="15">
        <v>318</v>
      </c>
      <c r="C9" s="14">
        <v>18945</v>
      </c>
      <c r="D9" s="13">
        <v>825336</v>
      </c>
      <c r="F9" s="12" t="str">
        <f t="shared" si="0"/>
        <v xml:space="preserve">    25年</v>
      </c>
      <c r="G9" s="11">
        <f t="shared" si="1"/>
        <v>825336</v>
      </c>
      <c r="H9" s="10">
        <f t="shared" si="2"/>
        <v>318</v>
      </c>
    </row>
    <row r="10" spans="1:21" ht="18.75" customHeight="1" x14ac:dyDescent="0.2">
      <c r="A10" s="16" t="s">
        <v>6</v>
      </c>
      <c r="B10" s="15">
        <v>322</v>
      </c>
      <c r="C10" s="14">
        <v>19646</v>
      </c>
      <c r="D10" s="13">
        <v>880018</v>
      </c>
      <c r="F10" s="12" t="str">
        <f t="shared" si="0"/>
        <v xml:space="preserve">    26年</v>
      </c>
      <c r="G10" s="11">
        <f t="shared" si="1"/>
        <v>880018</v>
      </c>
      <c r="H10" s="10">
        <f t="shared" si="2"/>
        <v>322</v>
      </c>
    </row>
    <row r="11" spans="1:21" ht="18.75" customHeight="1" x14ac:dyDescent="0.2">
      <c r="A11" s="16" t="s">
        <v>5</v>
      </c>
      <c r="B11" s="15">
        <v>339</v>
      </c>
      <c r="C11" s="14">
        <v>20235</v>
      </c>
      <c r="D11" s="13">
        <v>924529</v>
      </c>
      <c r="F11" s="12" t="str">
        <f t="shared" si="0"/>
        <v xml:space="preserve">    27年</v>
      </c>
      <c r="G11" s="11">
        <f t="shared" si="1"/>
        <v>924529</v>
      </c>
      <c r="H11" s="10">
        <f t="shared" si="2"/>
        <v>339</v>
      </c>
    </row>
    <row r="12" spans="1:21" ht="18.75" customHeight="1" x14ac:dyDescent="0.2">
      <c r="A12" s="16" t="s">
        <v>4</v>
      </c>
      <c r="B12" s="15">
        <v>328</v>
      </c>
      <c r="C12" s="14">
        <v>21599</v>
      </c>
      <c r="D12" s="13">
        <v>1053301</v>
      </c>
      <c r="F12" s="12" t="str">
        <f t="shared" si="0"/>
        <v xml:space="preserve">    29年</v>
      </c>
      <c r="G12" s="11">
        <f t="shared" si="1"/>
        <v>1053301</v>
      </c>
      <c r="H12" s="10">
        <f t="shared" si="2"/>
        <v>328</v>
      </c>
    </row>
    <row r="13" spans="1:21" ht="18.75" customHeight="1" x14ac:dyDescent="0.2">
      <c r="A13" s="16" t="s">
        <v>105</v>
      </c>
      <c r="B13" s="15">
        <v>327</v>
      </c>
      <c r="C13" s="14">
        <v>22215</v>
      </c>
      <c r="D13" s="13">
        <v>1063896</v>
      </c>
      <c r="F13" s="12" t="str">
        <f t="shared" si="0"/>
        <v xml:space="preserve">    30年</v>
      </c>
      <c r="G13" s="11">
        <f t="shared" si="1"/>
        <v>1063896</v>
      </c>
      <c r="H13" s="10">
        <f t="shared" si="2"/>
        <v>327</v>
      </c>
    </row>
    <row r="14" spans="1:21" ht="18.75" customHeight="1" thickBot="1" x14ac:dyDescent="0.25">
      <c r="A14" s="19" t="s">
        <v>124</v>
      </c>
      <c r="B14" s="144">
        <v>317</v>
      </c>
      <c r="C14" s="145">
        <v>22389</v>
      </c>
      <c r="D14" s="146">
        <v>1081772</v>
      </c>
      <c r="F14" s="9" t="str">
        <f t="shared" si="0"/>
        <v>令和元年</v>
      </c>
      <c r="G14" s="8">
        <f t="shared" si="1"/>
        <v>1081772</v>
      </c>
      <c r="H14" s="7">
        <f t="shared" si="2"/>
        <v>317</v>
      </c>
    </row>
    <row r="15" spans="1:21" ht="20.25" customHeight="1" x14ac:dyDescent="0.2">
      <c r="A15" s="6"/>
      <c r="D15" s="5" t="s">
        <v>3</v>
      </c>
      <c r="F15" s="1">
        <f t="shared" si="0"/>
        <v>0</v>
      </c>
    </row>
    <row r="16" spans="1:21" ht="20.25" customHeight="1" x14ac:dyDescent="0.2">
      <c r="A16" s="4" t="s">
        <v>2</v>
      </c>
      <c r="D16" s="5"/>
    </row>
    <row r="17" spans="1:10" ht="18.75" customHeight="1" x14ac:dyDescent="0.2">
      <c r="A17" s="4" t="s">
        <v>1</v>
      </c>
    </row>
    <row r="18" spans="1:10" ht="18.75" customHeight="1" x14ac:dyDescent="0.2">
      <c r="A18" s="4" t="s">
        <v>119</v>
      </c>
    </row>
    <row r="19" spans="1:10" ht="22.5" customHeight="1" x14ac:dyDescent="0.2">
      <c r="H19" s="3"/>
      <c r="I19" s="3"/>
      <c r="J19" s="3"/>
    </row>
  </sheetData>
  <phoneticPr fontId="1"/>
  <pageMargins left="0.59055118110236227" right="0.98425196850393704" top="0.98425196850393704" bottom="0.78740157480314965" header="0.51181102362204722" footer="0.51181102362204722"/>
  <pageSetup paperSize="9" scale="95" fitToWidth="0" orientation="portrait" r:id="rId1"/>
  <headerFooter alignWithMargins="0">
    <oddFooter>&amp;C- &amp;A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4"/>
  <sheetViews>
    <sheetView topLeftCell="A4" workbookViewId="0">
      <selection activeCell="K21" sqref="K21"/>
    </sheetView>
  </sheetViews>
  <sheetFormatPr defaultColWidth="9" defaultRowHeight="18.75" customHeight="1" x14ac:dyDescent="0.2"/>
  <cols>
    <col min="1" max="1" width="7" style="1" customWidth="1"/>
    <col min="2" max="2" width="26.21875" style="1" customWidth="1"/>
    <col min="3" max="6" width="13.33203125" style="1" customWidth="1"/>
    <col min="7" max="7" width="9" style="17"/>
    <col min="8" max="16" width="9" style="1"/>
    <col min="17" max="17" width="10.109375" style="1" customWidth="1"/>
    <col min="18" max="20" width="9" style="1"/>
    <col min="21" max="21" width="10.109375" style="1" customWidth="1"/>
    <col min="22" max="16384" width="9" style="1"/>
  </cols>
  <sheetData>
    <row r="1" spans="1:21" ht="18.75" customHeight="1" x14ac:dyDescent="0.2">
      <c r="A1" s="188" t="s">
        <v>31</v>
      </c>
      <c r="B1" s="189"/>
      <c r="C1" s="189"/>
      <c r="D1" s="189"/>
      <c r="E1" s="189"/>
      <c r="F1" s="189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8.75" customHeight="1" x14ac:dyDescent="0.2">
      <c r="A2" s="189"/>
      <c r="B2" s="189"/>
      <c r="C2" s="189"/>
      <c r="D2" s="189"/>
      <c r="E2" s="189"/>
      <c r="F2" s="189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8.75" customHeight="1" x14ac:dyDescent="0.2">
      <c r="A3" s="55"/>
      <c r="B3" s="55"/>
      <c r="C3" s="55"/>
      <c r="D3" s="55"/>
      <c r="E3" s="55"/>
      <c r="F3" s="5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8.75" customHeight="1" thickBot="1" x14ac:dyDescent="0.25">
      <c r="A4" s="1" t="s">
        <v>30</v>
      </c>
      <c r="F4" s="54" t="s">
        <v>118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8.75" customHeight="1" thickBot="1" x14ac:dyDescent="0.25">
      <c r="A5" s="24" t="s">
        <v>12</v>
      </c>
      <c r="B5" s="53" t="s">
        <v>29</v>
      </c>
      <c r="C5" s="52" t="s">
        <v>28</v>
      </c>
      <c r="D5" s="24" t="s">
        <v>27</v>
      </c>
      <c r="E5" s="23" t="s">
        <v>26</v>
      </c>
      <c r="F5" s="21" t="s">
        <v>25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8.75" customHeight="1" thickTop="1" x14ac:dyDescent="0.2">
      <c r="A6" s="190" t="s">
        <v>24</v>
      </c>
      <c r="B6" s="39" t="s">
        <v>23</v>
      </c>
      <c r="C6" s="38">
        <v>328</v>
      </c>
      <c r="D6" s="37">
        <v>228</v>
      </c>
      <c r="E6" s="36">
        <v>63</v>
      </c>
      <c r="F6" s="35">
        <v>37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8.75" customHeight="1" x14ac:dyDescent="0.2">
      <c r="A7" s="191"/>
      <c r="B7" s="32" t="s">
        <v>22</v>
      </c>
      <c r="C7" s="31">
        <v>21599</v>
      </c>
      <c r="D7" s="30">
        <v>2682</v>
      </c>
      <c r="E7" s="29">
        <v>3222</v>
      </c>
      <c r="F7" s="33">
        <v>15695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8.75" customHeight="1" x14ac:dyDescent="0.2">
      <c r="A8" s="191"/>
      <c r="B8" s="32" t="s">
        <v>21</v>
      </c>
      <c r="C8" s="31">
        <v>105330096</v>
      </c>
      <c r="D8" s="30">
        <v>5972239</v>
      </c>
      <c r="E8" s="29">
        <v>7363547</v>
      </c>
      <c r="F8" s="33">
        <v>91994310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8.75" customHeight="1" x14ac:dyDescent="0.2">
      <c r="A9" s="191"/>
      <c r="B9" s="32" t="s">
        <v>20</v>
      </c>
      <c r="C9" s="31">
        <v>4876.6191027362402</v>
      </c>
      <c r="D9" s="30">
        <v>2226.7856077554065</v>
      </c>
      <c r="E9" s="30">
        <v>2285.3963376784604</v>
      </c>
      <c r="F9" s="33">
        <v>5861.3768716151644</v>
      </c>
    </row>
    <row r="10" spans="1:21" ht="18.75" customHeight="1" x14ac:dyDescent="0.2">
      <c r="A10" s="191"/>
      <c r="B10" s="32" t="s">
        <v>19</v>
      </c>
      <c r="C10" s="31">
        <v>18582019</v>
      </c>
      <c r="D10" s="30">
        <v>2158623</v>
      </c>
      <c r="E10" s="29">
        <v>2484836</v>
      </c>
      <c r="F10" s="33">
        <v>13938560</v>
      </c>
    </row>
    <row r="11" spans="1:21" ht="18.75" customHeight="1" x14ac:dyDescent="0.2">
      <c r="A11" s="192"/>
      <c r="B11" s="51" t="s">
        <v>18</v>
      </c>
      <c r="C11" s="50">
        <v>860.31848696698921</v>
      </c>
      <c r="D11" s="49">
        <v>804.85570469798654</v>
      </c>
      <c r="E11" s="49">
        <v>771.20918684047172</v>
      </c>
      <c r="F11" s="48">
        <v>888.08920038228734</v>
      </c>
    </row>
    <row r="12" spans="1:21" ht="18.75" customHeight="1" x14ac:dyDescent="0.2">
      <c r="A12" s="191" t="s">
        <v>106</v>
      </c>
      <c r="B12" s="47" t="s">
        <v>23</v>
      </c>
      <c r="C12" s="34">
        <v>327</v>
      </c>
      <c r="D12" s="46">
        <v>228</v>
      </c>
      <c r="E12" s="45">
        <v>61</v>
      </c>
      <c r="F12" s="44">
        <v>38</v>
      </c>
    </row>
    <row r="13" spans="1:21" ht="18.75" customHeight="1" x14ac:dyDescent="0.2">
      <c r="A13" s="191"/>
      <c r="B13" s="32" t="s">
        <v>22</v>
      </c>
      <c r="C13" s="34">
        <v>22215</v>
      </c>
      <c r="D13" s="30">
        <v>2736</v>
      </c>
      <c r="E13" s="29">
        <v>3072</v>
      </c>
      <c r="F13" s="33">
        <v>16407</v>
      </c>
    </row>
    <row r="14" spans="1:21" ht="18.75" customHeight="1" x14ac:dyDescent="0.2">
      <c r="A14" s="191"/>
      <c r="B14" s="32" t="s">
        <v>21</v>
      </c>
      <c r="C14" s="31">
        <v>92047947</v>
      </c>
      <c r="D14" s="30">
        <v>6274907</v>
      </c>
      <c r="E14" s="29">
        <v>7731954</v>
      </c>
      <c r="F14" s="28">
        <v>78041086</v>
      </c>
    </row>
    <row r="15" spans="1:21" ht="18.75" customHeight="1" x14ac:dyDescent="0.2">
      <c r="A15" s="191"/>
      <c r="B15" s="32" t="s">
        <v>20</v>
      </c>
      <c r="C15" s="31">
        <v>4143.5042538825119</v>
      </c>
      <c r="D15" s="30">
        <v>2293.4601608187136</v>
      </c>
      <c r="E15" s="30">
        <v>2516.912109375</v>
      </c>
      <c r="F15" s="33">
        <v>4756.5725604924728</v>
      </c>
    </row>
    <row r="16" spans="1:21" ht="18.75" customHeight="1" x14ac:dyDescent="0.2">
      <c r="A16" s="191"/>
      <c r="B16" s="32" t="s">
        <v>19</v>
      </c>
      <c r="C16" s="31">
        <v>13086644</v>
      </c>
      <c r="D16" s="30">
        <v>2339269</v>
      </c>
      <c r="E16" s="29">
        <v>2783192</v>
      </c>
      <c r="F16" s="28">
        <v>7964183</v>
      </c>
    </row>
    <row r="17" spans="1:6" ht="18.75" customHeight="1" x14ac:dyDescent="0.2">
      <c r="A17" s="191"/>
      <c r="B17" s="43" t="s">
        <v>18</v>
      </c>
      <c r="C17" s="42">
        <v>589.09043439117715</v>
      </c>
      <c r="D17" s="41">
        <v>854.99597953216369</v>
      </c>
      <c r="E17" s="41">
        <v>905.98697916666663</v>
      </c>
      <c r="F17" s="40">
        <v>485.41372584872312</v>
      </c>
    </row>
    <row r="18" spans="1:6" ht="18.75" customHeight="1" x14ac:dyDescent="0.2">
      <c r="A18" s="193" t="s">
        <v>132</v>
      </c>
      <c r="B18" s="39" t="s">
        <v>23</v>
      </c>
      <c r="C18" s="147">
        <v>317</v>
      </c>
      <c r="D18" s="148">
        <v>215</v>
      </c>
      <c r="E18" s="149">
        <v>66</v>
      </c>
      <c r="F18" s="150">
        <v>36</v>
      </c>
    </row>
    <row r="19" spans="1:6" ht="18.75" customHeight="1" x14ac:dyDescent="0.2">
      <c r="A19" s="191"/>
      <c r="B19" s="32" t="s">
        <v>22</v>
      </c>
      <c r="C19" s="151">
        <v>22389</v>
      </c>
      <c r="D19" s="152">
        <v>2634</v>
      </c>
      <c r="E19" s="153">
        <v>3464</v>
      </c>
      <c r="F19" s="28">
        <v>16291</v>
      </c>
    </row>
    <row r="20" spans="1:6" ht="18.75" customHeight="1" x14ac:dyDescent="0.2">
      <c r="A20" s="191"/>
      <c r="B20" s="32" t="s">
        <v>21</v>
      </c>
      <c r="C20" s="154">
        <v>108177243</v>
      </c>
      <c r="D20" s="152">
        <v>6325639</v>
      </c>
      <c r="E20" s="153">
        <v>8963018</v>
      </c>
      <c r="F20" s="28">
        <v>92888586</v>
      </c>
    </row>
    <row r="21" spans="1:6" ht="18.75" customHeight="1" x14ac:dyDescent="0.2">
      <c r="A21" s="191"/>
      <c r="B21" s="32" t="s">
        <v>20</v>
      </c>
      <c r="C21" s="155">
        <f>C20/C19</f>
        <v>4831.7139220152758</v>
      </c>
      <c r="D21" s="182">
        <f t="shared" ref="D21:F21" si="0">D20/D19</f>
        <v>2401.5334092634776</v>
      </c>
      <c r="E21" s="153">
        <f t="shared" si="0"/>
        <v>2587.4763279445729</v>
      </c>
      <c r="F21" s="184">
        <f t="shared" si="0"/>
        <v>5701.8345098520658</v>
      </c>
    </row>
    <row r="22" spans="1:6" ht="18.75" customHeight="1" x14ac:dyDescent="0.2">
      <c r="A22" s="191"/>
      <c r="B22" s="32" t="s">
        <v>19</v>
      </c>
      <c r="C22" s="154">
        <v>16649385</v>
      </c>
      <c r="D22" s="152">
        <v>2289031</v>
      </c>
      <c r="E22" s="153">
        <v>3107044</v>
      </c>
      <c r="F22" s="28">
        <v>11253310</v>
      </c>
    </row>
    <row r="23" spans="1:6" ht="18.75" customHeight="1" thickBot="1" x14ac:dyDescent="0.25">
      <c r="A23" s="194"/>
      <c r="B23" s="27" t="s">
        <v>18</v>
      </c>
      <c r="C23" s="156">
        <f>C22/C19</f>
        <v>743.6412970655233</v>
      </c>
      <c r="D23" s="183">
        <f t="shared" ref="D23:F23" si="1">D22/D19</f>
        <v>869.0322703113136</v>
      </c>
      <c r="E23" s="186">
        <f t="shared" si="1"/>
        <v>896.95265588914549</v>
      </c>
      <c r="F23" s="185">
        <f t="shared" si="1"/>
        <v>690.76852249708429</v>
      </c>
    </row>
    <row r="24" spans="1:6" ht="18.75" customHeight="1" x14ac:dyDescent="0.2">
      <c r="F24" s="56" t="s">
        <v>17</v>
      </c>
    </row>
  </sheetData>
  <mergeCells count="4">
    <mergeCell ref="A1:F2"/>
    <mergeCell ref="A6:A11"/>
    <mergeCell ref="A12:A17"/>
    <mergeCell ref="A18:A2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0"/>
  <sheetViews>
    <sheetView view="pageBreakPreview" topLeftCell="A4" zoomScaleNormal="85" zoomScaleSheetLayoutView="100" workbookViewId="0">
      <selection activeCell="L11" sqref="L11"/>
    </sheetView>
  </sheetViews>
  <sheetFormatPr defaultColWidth="9" defaultRowHeight="18.75" customHeight="1" x14ac:dyDescent="0.2"/>
  <cols>
    <col min="1" max="1" width="3.21875" style="1" customWidth="1"/>
    <col min="2" max="2" width="28" style="1" customWidth="1"/>
    <col min="3" max="4" width="8" style="1" bestFit="1" customWidth="1"/>
    <col min="5" max="5" width="14" style="1" customWidth="1"/>
    <col min="6" max="6" width="8" style="1" bestFit="1" customWidth="1"/>
    <col min="7" max="7" width="8.44140625" style="1" bestFit="1" customWidth="1"/>
    <col min="8" max="8" width="13.44140625" style="1" customWidth="1"/>
    <col min="9" max="16384" width="9" style="1"/>
  </cols>
  <sheetData>
    <row r="1" spans="1:8" ht="18.75" customHeight="1" x14ac:dyDescent="0.2">
      <c r="A1" s="55" t="s">
        <v>59</v>
      </c>
      <c r="B1" s="79"/>
      <c r="C1" s="79"/>
      <c r="D1" s="79"/>
      <c r="E1" s="79"/>
      <c r="F1" s="79"/>
      <c r="G1" s="79"/>
      <c r="H1" s="79"/>
    </row>
    <row r="3" spans="1:8" ht="18.75" customHeight="1" thickBot="1" x14ac:dyDescent="0.25">
      <c r="A3" s="197" t="s">
        <v>58</v>
      </c>
      <c r="B3" s="198"/>
      <c r="C3" s="198"/>
      <c r="F3" s="206" t="s">
        <v>116</v>
      </c>
      <c r="G3" s="206"/>
      <c r="H3" s="206"/>
    </row>
    <row r="4" spans="1:8" ht="18.75" customHeight="1" x14ac:dyDescent="0.2">
      <c r="A4" s="199" t="s">
        <v>57</v>
      </c>
      <c r="B4" s="200"/>
      <c r="C4" s="203" t="s">
        <v>107</v>
      </c>
      <c r="D4" s="204"/>
      <c r="E4" s="205"/>
      <c r="F4" s="203" t="s">
        <v>131</v>
      </c>
      <c r="G4" s="204"/>
      <c r="H4" s="205"/>
    </row>
    <row r="5" spans="1:8" ht="18.75" customHeight="1" thickBot="1" x14ac:dyDescent="0.25">
      <c r="A5" s="201"/>
      <c r="B5" s="202"/>
      <c r="C5" s="78" t="s">
        <v>23</v>
      </c>
      <c r="D5" s="77" t="s">
        <v>22</v>
      </c>
      <c r="E5" s="76" t="s">
        <v>21</v>
      </c>
      <c r="F5" s="78" t="s">
        <v>23</v>
      </c>
      <c r="G5" s="77" t="s">
        <v>22</v>
      </c>
      <c r="H5" s="76" t="s">
        <v>21</v>
      </c>
    </row>
    <row r="6" spans="1:8" ht="38.25" customHeight="1" thickTop="1" x14ac:dyDescent="0.2">
      <c r="A6" s="195" t="s">
        <v>56</v>
      </c>
      <c r="B6" s="196"/>
      <c r="C6" s="75">
        <v>327</v>
      </c>
      <c r="D6" s="74">
        <v>22215</v>
      </c>
      <c r="E6" s="73">
        <v>106389614</v>
      </c>
      <c r="F6" s="157">
        <f>SUM(F7:F29)</f>
        <v>317</v>
      </c>
      <c r="G6" s="158">
        <f>SUM(G7:G29)</f>
        <v>22389</v>
      </c>
      <c r="H6" s="159">
        <v>108177243</v>
      </c>
    </row>
    <row r="7" spans="1:8" ht="19.5" customHeight="1" x14ac:dyDescent="0.2">
      <c r="A7" s="72"/>
      <c r="B7" s="71" t="s">
        <v>111</v>
      </c>
      <c r="C7" s="70">
        <v>18</v>
      </c>
      <c r="D7" s="69">
        <v>1159</v>
      </c>
      <c r="E7" s="68">
        <v>2630940</v>
      </c>
      <c r="F7" s="160">
        <v>19</v>
      </c>
      <c r="G7" s="161">
        <v>1318</v>
      </c>
      <c r="H7" s="162">
        <v>2735068</v>
      </c>
    </row>
    <row r="8" spans="1:8" ht="19.5" customHeight="1" x14ac:dyDescent="0.2">
      <c r="A8" s="67"/>
      <c r="B8" s="66" t="s">
        <v>55</v>
      </c>
      <c r="C8" s="65">
        <v>2</v>
      </c>
      <c r="D8" s="64">
        <v>17</v>
      </c>
      <c r="E8" s="63" t="s">
        <v>35</v>
      </c>
      <c r="F8" s="163">
        <v>2</v>
      </c>
      <c r="G8" s="164">
        <v>18</v>
      </c>
      <c r="H8" s="165" t="s">
        <v>133</v>
      </c>
    </row>
    <row r="9" spans="1:8" ht="19.5" customHeight="1" x14ac:dyDescent="0.2">
      <c r="A9" s="67"/>
      <c r="B9" s="66" t="s">
        <v>54</v>
      </c>
      <c r="C9" s="65">
        <v>6</v>
      </c>
      <c r="D9" s="64">
        <v>118</v>
      </c>
      <c r="E9" s="63">
        <v>139436</v>
      </c>
      <c r="F9" s="163">
        <v>6</v>
      </c>
      <c r="G9" s="164">
        <v>110</v>
      </c>
      <c r="H9" s="165">
        <v>146328</v>
      </c>
    </row>
    <row r="10" spans="1:8" ht="19.5" customHeight="1" x14ac:dyDescent="0.2">
      <c r="A10" s="67"/>
      <c r="B10" s="66" t="s">
        <v>53</v>
      </c>
      <c r="C10" s="65">
        <v>2</v>
      </c>
      <c r="D10" s="64">
        <v>30</v>
      </c>
      <c r="E10" s="63" t="s">
        <v>35</v>
      </c>
      <c r="F10" s="163">
        <v>2</v>
      </c>
      <c r="G10" s="164">
        <v>32</v>
      </c>
      <c r="H10" s="165" t="s">
        <v>133</v>
      </c>
    </row>
    <row r="11" spans="1:8" ht="19.5" customHeight="1" x14ac:dyDescent="0.2">
      <c r="A11" s="67"/>
      <c r="B11" s="66" t="s">
        <v>52</v>
      </c>
      <c r="C11" s="65">
        <v>4</v>
      </c>
      <c r="D11" s="64">
        <v>68</v>
      </c>
      <c r="E11" s="63">
        <v>64946</v>
      </c>
      <c r="F11" s="163">
        <v>5</v>
      </c>
      <c r="G11" s="164">
        <v>97</v>
      </c>
      <c r="H11" s="165">
        <v>136368</v>
      </c>
    </row>
    <row r="12" spans="1:8" ht="19.5" customHeight="1" x14ac:dyDescent="0.2">
      <c r="A12" s="67"/>
      <c r="B12" s="66" t="s">
        <v>51</v>
      </c>
      <c r="C12" s="65">
        <v>0</v>
      </c>
      <c r="D12" s="64">
        <v>0</v>
      </c>
      <c r="E12" s="63">
        <v>0</v>
      </c>
      <c r="F12" s="163" t="s">
        <v>134</v>
      </c>
      <c r="G12" s="165" t="s">
        <v>134</v>
      </c>
      <c r="H12" s="165" t="s">
        <v>134</v>
      </c>
    </row>
    <row r="13" spans="1:8" ht="19.5" customHeight="1" x14ac:dyDescent="0.2">
      <c r="A13" s="67"/>
      <c r="B13" s="66" t="s">
        <v>50</v>
      </c>
      <c r="C13" s="65">
        <v>1</v>
      </c>
      <c r="D13" s="64">
        <v>4</v>
      </c>
      <c r="E13" s="63" t="s">
        <v>35</v>
      </c>
      <c r="F13" s="163" t="s">
        <v>134</v>
      </c>
      <c r="G13" s="165" t="s">
        <v>134</v>
      </c>
      <c r="H13" s="165" t="s">
        <v>134</v>
      </c>
    </row>
    <row r="14" spans="1:8" ht="19.5" customHeight="1" x14ac:dyDescent="0.2">
      <c r="A14" s="67"/>
      <c r="B14" s="66" t="s">
        <v>49</v>
      </c>
      <c r="C14" s="65">
        <v>5</v>
      </c>
      <c r="D14" s="64">
        <v>197</v>
      </c>
      <c r="E14" s="63">
        <v>482188</v>
      </c>
      <c r="F14" s="163">
        <v>5</v>
      </c>
      <c r="G14" s="164">
        <v>193</v>
      </c>
      <c r="H14" s="165">
        <v>501782</v>
      </c>
    </row>
    <row r="15" spans="1:8" ht="19.5" customHeight="1" x14ac:dyDescent="0.2">
      <c r="A15" s="67"/>
      <c r="B15" s="66" t="s">
        <v>48</v>
      </c>
      <c r="C15" s="65">
        <v>1</v>
      </c>
      <c r="D15" s="64">
        <v>6</v>
      </c>
      <c r="E15" s="63" t="s">
        <v>35</v>
      </c>
      <c r="F15" s="163">
        <v>1</v>
      </c>
      <c r="G15" s="164">
        <v>7</v>
      </c>
      <c r="H15" s="165" t="s">
        <v>135</v>
      </c>
    </row>
    <row r="16" spans="1:8" ht="19.5" customHeight="1" x14ac:dyDescent="0.2">
      <c r="A16" s="67"/>
      <c r="B16" s="66" t="s">
        <v>47</v>
      </c>
      <c r="C16" s="65">
        <v>25</v>
      </c>
      <c r="D16" s="64">
        <v>1249</v>
      </c>
      <c r="E16" s="63">
        <v>3422611</v>
      </c>
      <c r="F16" s="163">
        <v>25</v>
      </c>
      <c r="G16" s="164">
        <v>1117</v>
      </c>
      <c r="H16" s="165">
        <v>3092134</v>
      </c>
    </row>
    <row r="17" spans="1:8" ht="19.5" customHeight="1" x14ac:dyDescent="0.2">
      <c r="A17" s="67"/>
      <c r="B17" s="66" t="s">
        <v>46</v>
      </c>
      <c r="C17" s="65">
        <v>8</v>
      </c>
      <c r="D17" s="64">
        <v>488</v>
      </c>
      <c r="E17" s="63">
        <v>1411148</v>
      </c>
      <c r="F17" s="163">
        <v>9</v>
      </c>
      <c r="G17" s="164">
        <v>552</v>
      </c>
      <c r="H17" s="165">
        <v>1477712</v>
      </c>
    </row>
    <row r="18" spans="1:8" ht="19.5" customHeight="1" x14ac:dyDescent="0.2">
      <c r="A18" s="67"/>
      <c r="B18" s="66" t="s">
        <v>45</v>
      </c>
      <c r="C18" s="65">
        <v>2</v>
      </c>
      <c r="D18" s="64">
        <v>37</v>
      </c>
      <c r="E18" s="63" t="s">
        <v>35</v>
      </c>
      <c r="F18" s="163">
        <v>1</v>
      </c>
      <c r="G18" s="164">
        <v>27</v>
      </c>
      <c r="H18" s="165" t="s">
        <v>133</v>
      </c>
    </row>
    <row r="19" spans="1:8" ht="19.5" customHeight="1" x14ac:dyDescent="0.2">
      <c r="A19" s="67"/>
      <c r="B19" s="66" t="s">
        <v>44</v>
      </c>
      <c r="C19" s="65">
        <v>16</v>
      </c>
      <c r="D19" s="64">
        <v>346</v>
      </c>
      <c r="E19" s="63">
        <v>2735920</v>
      </c>
      <c r="F19" s="163">
        <v>17</v>
      </c>
      <c r="G19" s="164">
        <v>375</v>
      </c>
      <c r="H19" s="165">
        <v>2909545</v>
      </c>
    </row>
    <row r="20" spans="1:8" ht="19.5" customHeight="1" x14ac:dyDescent="0.2">
      <c r="A20" s="67"/>
      <c r="B20" s="66" t="s">
        <v>43</v>
      </c>
      <c r="C20" s="65">
        <v>5</v>
      </c>
      <c r="D20" s="64">
        <v>38</v>
      </c>
      <c r="E20" s="63">
        <v>89265</v>
      </c>
      <c r="F20" s="163">
        <v>5</v>
      </c>
      <c r="G20" s="164">
        <v>45</v>
      </c>
      <c r="H20" s="165">
        <v>100957</v>
      </c>
    </row>
    <row r="21" spans="1:8" ht="19.5" customHeight="1" x14ac:dyDescent="0.2">
      <c r="A21" s="67"/>
      <c r="B21" s="66" t="s">
        <v>42</v>
      </c>
      <c r="C21" s="65">
        <v>60</v>
      </c>
      <c r="D21" s="64">
        <v>1835</v>
      </c>
      <c r="E21" s="63">
        <v>4524520</v>
      </c>
      <c r="F21" s="163">
        <v>53</v>
      </c>
      <c r="G21" s="164">
        <v>1836</v>
      </c>
      <c r="H21" s="165">
        <v>4603820</v>
      </c>
    </row>
    <row r="22" spans="1:8" ht="19.5" customHeight="1" x14ac:dyDescent="0.2">
      <c r="A22" s="67"/>
      <c r="B22" s="66" t="s">
        <v>41</v>
      </c>
      <c r="C22" s="65">
        <v>24</v>
      </c>
      <c r="D22" s="64">
        <v>1407</v>
      </c>
      <c r="E22" s="63">
        <v>6023624</v>
      </c>
      <c r="F22" s="163">
        <v>25</v>
      </c>
      <c r="G22" s="164">
        <v>1444</v>
      </c>
      <c r="H22" s="165">
        <v>6599350</v>
      </c>
    </row>
    <row r="23" spans="1:8" ht="19.5" customHeight="1" x14ac:dyDescent="0.2">
      <c r="A23" s="67"/>
      <c r="B23" s="66" t="s">
        <v>40</v>
      </c>
      <c r="C23" s="65">
        <v>60</v>
      </c>
      <c r="D23" s="64">
        <v>4796</v>
      </c>
      <c r="E23" s="63">
        <v>8283322</v>
      </c>
      <c r="F23" s="163">
        <v>61</v>
      </c>
      <c r="G23" s="164">
        <v>4630</v>
      </c>
      <c r="H23" s="165">
        <v>8880153</v>
      </c>
    </row>
    <row r="24" spans="1:8" ht="19.5" customHeight="1" x14ac:dyDescent="0.2">
      <c r="A24" s="67"/>
      <c r="B24" s="66" t="s">
        <v>39</v>
      </c>
      <c r="C24" s="65">
        <v>1</v>
      </c>
      <c r="D24" s="64">
        <v>11</v>
      </c>
      <c r="E24" s="63" t="s">
        <v>35</v>
      </c>
      <c r="F24" s="163">
        <v>2</v>
      </c>
      <c r="G24" s="164">
        <v>135</v>
      </c>
      <c r="H24" s="165" t="s">
        <v>133</v>
      </c>
    </row>
    <row r="25" spans="1:8" ht="19.5" customHeight="1" x14ac:dyDescent="0.2">
      <c r="A25" s="67"/>
      <c r="B25" s="66" t="s">
        <v>38</v>
      </c>
      <c r="C25" s="65">
        <v>2</v>
      </c>
      <c r="D25" s="64">
        <v>45</v>
      </c>
      <c r="E25" s="63" t="s">
        <v>35</v>
      </c>
      <c r="F25" s="163">
        <v>2</v>
      </c>
      <c r="G25" s="164">
        <v>44</v>
      </c>
      <c r="H25" s="165" t="s">
        <v>133</v>
      </c>
    </row>
    <row r="26" spans="1:8" ht="19.5" customHeight="1" x14ac:dyDescent="0.2">
      <c r="A26" s="67"/>
      <c r="B26" s="66" t="s">
        <v>37</v>
      </c>
      <c r="C26" s="65">
        <v>22</v>
      </c>
      <c r="D26" s="64">
        <v>772</v>
      </c>
      <c r="E26" s="63">
        <v>1555157</v>
      </c>
      <c r="F26" s="163">
        <v>19</v>
      </c>
      <c r="G26" s="164">
        <v>713</v>
      </c>
      <c r="H26" s="165">
        <v>1476166</v>
      </c>
    </row>
    <row r="27" spans="1:8" ht="19.5" customHeight="1" x14ac:dyDescent="0.2">
      <c r="A27" s="67"/>
      <c r="B27" s="66" t="s">
        <v>36</v>
      </c>
      <c r="C27" s="65">
        <v>0</v>
      </c>
      <c r="D27" s="64">
        <v>0</v>
      </c>
      <c r="E27" s="63">
        <v>0</v>
      </c>
      <c r="F27" s="163" t="s">
        <v>136</v>
      </c>
      <c r="G27" s="164" t="s">
        <v>136</v>
      </c>
      <c r="H27" s="165" t="s">
        <v>136</v>
      </c>
    </row>
    <row r="28" spans="1:8" ht="19.5" customHeight="1" x14ac:dyDescent="0.2">
      <c r="A28" s="67"/>
      <c r="B28" s="66" t="s">
        <v>34</v>
      </c>
      <c r="C28" s="65">
        <v>50</v>
      </c>
      <c r="D28" s="64">
        <v>9431</v>
      </c>
      <c r="E28" s="63">
        <v>74182191</v>
      </c>
      <c r="F28" s="163">
        <v>48</v>
      </c>
      <c r="G28" s="164">
        <v>9545</v>
      </c>
      <c r="H28" s="165">
        <v>74421846</v>
      </c>
    </row>
    <row r="29" spans="1:8" ht="19.5" customHeight="1" thickBot="1" x14ac:dyDescent="0.25">
      <c r="A29" s="62"/>
      <c r="B29" s="61" t="s">
        <v>33</v>
      </c>
      <c r="C29" s="60">
        <v>13</v>
      </c>
      <c r="D29" s="59">
        <v>161</v>
      </c>
      <c r="E29" s="58">
        <v>274288</v>
      </c>
      <c r="F29" s="166">
        <v>10</v>
      </c>
      <c r="G29" s="167">
        <v>151</v>
      </c>
      <c r="H29" s="168">
        <v>259852</v>
      </c>
    </row>
    <row r="30" spans="1:8" ht="19.5" customHeight="1" x14ac:dyDescent="0.2">
      <c r="B30" s="57"/>
      <c r="C30" s="57"/>
      <c r="D30" s="57"/>
      <c r="E30" s="57"/>
      <c r="F30" s="57"/>
      <c r="G30" s="56"/>
      <c r="H30" s="56" t="s">
        <v>32</v>
      </c>
    </row>
  </sheetData>
  <mergeCells count="6">
    <mergeCell ref="A6:B6"/>
    <mergeCell ref="A3:C3"/>
    <mergeCell ref="A4:B5"/>
    <mergeCell ref="C4:E4"/>
    <mergeCell ref="F4:H4"/>
    <mergeCell ref="F3:H3"/>
  </mergeCells>
  <phoneticPr fontId="1"/>
  <pageMargins left="0.59055118110236227" right="0.78740157480314965" top="0.98425196850393704" bottom="0.98425196850393704" header="0.51181102362204722" footer="0.51181102362204722"/>
  <pageSetup paperSize="9" scale="98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4" zoomScale="85" zoomScaleNormal="85" workbookViewId="0">
      <selection activeCell="G20" sqref="G20"/>
    </sheetView>
  </sheetViews>
  <sheetFormatPr defaultColWidth="9" defaultRowHeight="18.75" customHeight="1" x14ac:dyDescent="0.2"/>
  <cols>
    <col min="1" max="1" width="28.6640625" style="1" customWidth="1"/>
    <col min="2" max="4" width="18.44140625" style="1" customWidth="1"/>
    <col min="5" max="5" width="5.109375" style="1" customWidth="1"/>
    <col min="6" max="6" width="28.77734375" style="1" customWidth="1"/>
    <col min="7" max="7" width="9" style="1"/>
    <col min="8" max="8" width="14.44140625" style="1" customWidth="1"/>
    <col min="9" max="9" width="12.6640625" bestFit="1" customWidth="1"/>
    <col min="10" max="10" width="11.77734375" style="1" bestFit="1" customWidth="1"/>
    <col min="11" max="16384" width="9" style="1"/>
  </cols>
  <sheetData>
    <row r="1" spans="1:12" ht="18.75" customHeight="1" x14ac:dyDescent="0.2">
      <c r="A1" s="133"/>
      <c r="B1" s="133"/>
      <c r="C1" s="133"/>
      <c r="D1" s="133"/>
    </row>
    <row r="3" spans="1:12" ht="18.75" customHeight="1" x14ac:dyDescent="0.2">
      <c r="C3" s="17"/>
      <c r="D3" s="5"/>
    </row>
    <row r="4" spans="1:12" ht="18.75" customHeight="1" thickBot="1" x14ac:dyDescent="0.25">
      <c r="A4" s="103"/>
      <c r="B4" s="102"/>
      <c r="C4" s="102"/>
      <c r="D4" s="102"/>
      <c r="F4" s="101" t="s">
        <v>130</v>
      </c>
      <c r="G4" s="206"/>
      <c r="H4" s="206"/>
    </row>
    <row r="5" spans="1:12" ht="18.75" customHeight="1" thickBot="1" x14ac:dyDescent="0.25">
      <c r="A5" s="81"/>
      <c r="B5" s="80"/>
      <c r="C5" s="80"/>
      <c r="D5" s="80"/>
      <c r="F5" s="137" t="s">
        <v>73</v>
      </c>
      <c r="G5" s="100" t="s">
        <v>72</v>
      </c>
      <c r="H5" s="136" t="s">
        <v>21</v>
      </c>
    </row>
    <row r="6" spans="1:12" ht="18.75" customHeight="1" thickTop="1" x14ac:dyDescent="0.2">
      <c r="A6" s="81"/>
      <c r="B6" s="80"/>
      <c r="C6" s="80"/>
      <c r="D6" s="80"/>
      <c r="F6" s="71" t="s">
        <v>34</v>
      </c>
      <c r="G6" s="99">
        <f>H6/H16*100</f>
        <v>68.796212526880538</v>
      </c>
      <c r="H6" s="139">
        <f>VLOOKUP(F6,'62'!$B$7:$H$29,7,)</f>
        <v>74421846</v>
      </c>
      <c r="J6" s="98"/>
    </row>
    <row r="7" spans="1:12" ht="18.75" customHeight="1" x14ac:dyDescent="0.2">
      <c r="A7" s="81"/>
      <c r="B7" s="80"/>
      <c r="C7" s="80"/>
      <c r="D7" s="80"/>
      <c r="F7" s="66" t="s">
        <v>40</v>
      </c>
      <c r="G7" s="94">
        <f>H7/H16*100</f>
        <v>8.2088919570634644</v>
      </c>
      <c r="H7" s="139">
        <f>VLOOKUP(F7,'62'!$B$7:$H$29,7,)</f>
        <v>8880153</v>
      </c>
      <c r="J7" s="90"/>
    </row>
    <row r="8" spans="1:12" ht="18.75" customHeight="1" x14ac:dyDescent="0.2">
      <c r="A8" s="81"/>
      <c r="B8" s="80"/>
      <c r="C8" s="80"/>
      <c r="D8" s="80"/>
      <c r="F8" s="66" t="s">
        <v>41</v>
      </c>
      <c r="G8" s="94">
        <f>H8/H16*100</f>
        <v>6.1004974955776978</v>
      </c>
      <c r="H8" s="139">
        <f>VLOOKUP(F8,'62'!$B$7:$H$29,7,)</f>
        <v>6599350</v>
      </c>
    </row>
    <row r="9" spans="1:12" ht="18.75" customHeight="1" x14ac:dyDescent="0.2">
      <c r="A9" s="81"/>
      <c r="B9" s="80"/>
      <c r="C9" s="80"/>
      <c r="D9" s="80"/>
      <c r="F9" s="66" t="s">
        <v>42</v>
      </c>
      <c r="G9" s="94">
        <f>H9/H16*100</f>
        <v>4.2558119178541087</v>
      </c>
      <c r="H9" s="139">
        <f>VLOOKUP(F9,'62'!$B$7:$H$29,7,)</f>
        <v>4603820</v>
      </c>
    </row>
    <row r="10" spans="1:12" ht="18.75" customHeight="1" x14ac:dyDescent="0.2">
      <c r="A10" s="81"/>
      <c r="B10" s="80"/>
      <c r="C10" s="80"/>
      <c r="D10" s="80"/>
      <c r="F10" s="66" t="s">
        <v>47</v>
      </c>
      <c r="G10" s="94">
        <f>H10/H16*100</f>
        <v>2.8583960121816006</v>
      </c>
      <c r="H10" s="139">
        <f>VLOOKUP(F10,'62'!$B$7:$H$29,7,)</f>
        <v>3092134</v>
      </c>
    </row>
    <row r="11" spans="1:12" ht="18.75" customHeight="1" x14ac:dyDescent="0.2">
      <c r="A11" s="81"/>
      <c r="B11" s="80"/>
      <c r="C11" s="80"/>
      <c r="D11" s="80"/>
      <c r="F11" s="66" t="s">
        <v>112</v>
      </c>
      <c r="G11" s="94">
        <f>H11/H16*100</f>
        <v>2.6896091260155335</v>
      </c>
      <c r="H11" s="140">
        <f>VLOOKUP(F11,'62'!$B$7:$H$29,7,)</f>
        <v>2909545</v>
      </c>
    </row>
    <row r="12" spans="1:12" ht="18.75" customHeight="1" x14ac:dyDescent="0.2">
      <c r="A12" s="81"/>
      <c r="B12" s="80"/>
      <c r="C12" s="80"/>
      <c r="D12" s="80"/>
      <c r="F12" s="66" t="s">
        <v>113</v>
      </c>
      <c r="G12" s="94">
        <f>H12/H16*100</f>
        <v>2.5283210443808408</v>
      </c>
      <c r="H12" s="139">
        <f>VLOOKUP(F12,'62'!$B$7:$H$29,7,)</f>
        <v>2735068</v>
      </c>
      <c r="J12" s="97"/>
      <c r="K12" s="89"/>
      <c r="L12" s="96"/>
    </row>
    <row r="13" spans="1:12" ht="18.75" customHeight="1" x14ac:dyDescent="0.2">
      <c r="A13" s="81"/>
      <c r="B13" s="80"/>
      <c r="C13" s="80"/>
      <c r="D13" s="80"/>
      <c r="F13" s="66" t="s">
        <v>37</v>
      </c>
      <c r="G13" s="94">
        <f>H13/H16*100</f>
        <v>1.3645809035824661</v>
      </c>
      <c r="H13" s="139">
        <f>VLOOKUP(F13,'62'!$B$7:$H$29,7,)</f>
        <v>1476166</v>
      </c>
    </row>
    <row r="14" spans="1:12" ht="18.75" customHeight="1" x14ac:dyDescent="0.2">
      <c r="A14" s="81"/>
      <c r="B14" s="80"/>
      <c r="C14" s="80"/>
      <c r="D14" s="80"/>
      <c r="F14" s="95" t="s">
        <v>46</v>
      </c>
      <c r="G14" s="94">
        <f>H14/H16*100</f>
        <v>1.3660100396531645</v>
      </c>
      <c r="H14" s="139">
        <f>VLOOKUP(F14,'62'!$B$7:$H$29,7,)</f>
        <v>1477712</v>
      </c>
      <c r="I14" s="93"/>
    </row>
    <row r="15" spans="1:12" ht="18.75" customHeight="1" thickBot="1" x14ac:dyDescent="0.25">
      <c r="F15" s="61" t="s">
        <v>71</v>
      </c>
      <c r="G15" s="92">
        <f>H15/H16*100</f>
        <v>1.8316689768105847</v>
      </c>
      <c r="H15" s="141">
        <v>1981449</v>
      </c>
    </row>
    <row r="16" spans="1:12" ht="18.75" customHeight="1" x14ac:dyDescent="0.2">
      <c r="F16" s="1" t="s">
        <v>70</v>
      </c>
      <c r="G16" s="91">
        <f>SUM(G6:G15)</f>
        <v>100</v>
      </c>
      <c r="H16" s="90">
        <f>SUM(H6:H15)</f>
        <v>108177243</v>
      </c>
    </row>
    <row r="17" spans="1:8" ht="18.75" customHeight="1" x14ac:dyDescent="0.2">
      <c r="H17" s="90"/>
    </row>
    <row r="18" spans="1:8" ht="18.75" customHeight="1" x14ac:dyDescent="0.2">
      <c r="F18" s="81"/>
      <c r="G18" s="89"/>
      <c r="H18" s="88"/>
    </row>
    <row r="19" spans="1:8" ht="18.75" customHeight="1" x14ac:dyDescent="0.2">
      <c r="F19" s="97"/>
      <c r="G19" s="89"/>
      <c r="H19" s="96"/>
    </row>
    <row r="23" spans="1:8" ht="18.75" customHeight="1" x14ac:dyDescent="0.2">
      <c r="A23" s="133" t="s">
        <v>69</v>
      </c>
    </row>
    <row r="25" spans="1:8" ht="18.75" customHeight="1" thickBot="1" x14ac:dyDescent="0.25">
      <c r="A25" s="1" t="s">
        <v>68</v>
      </c>
      <c r="C25" s="17"/>
      <c r="D25" s="5" t="s">
        <v>120</v>
      </c>
    </row>
    <row r="26" spans="1:8" ht="15" thickBot="1" x14ac:dyDescent="0.25">
      <c r="A26" s="137" t="s">
        <v>67</v>
      </c>
      <c r="B26" s="87" t="s">
        <v>125</v>
      </c>
      <c r="C26" s="87" t="s">
        <v>126</v>
      </c>
      <c r="D26" s="87" t="s">
        <v>129</v>
      </c>
    </row>
    <row r="27" spans="1:8" ht="18.75" customHeight="1" thickTop="1" x14ac:dyDescent="0.2">
      <c r="A27" s="138" t="s">
        <v>66</v>
      </c>
      <c r="B27" s="86">
        <v>328</v>
      </c>
      <c r="C27" s="86">
        <v>327</v>
      </c>
      <c r="D27" s="169">
        <v>317</v>
      </c>
    </row>
    <row r="28" spans="1:8" ht="18.75" customHeight="1" x14ac:dyDescent="0.2">
      <c r="A28" s="134" t="s">
        <v>65</v>
      </c>
      <c r="B28" s="85">
        <v>21599</v>
      </c>
      <c r="C28" s="85">
        <v>22215</v>
      </c>
      <c r="D28" s="170">
        <v>22389</v>
      </c>
    </row>
    <row r="29" spans="1:8" ht="18.75" customHeight="1" x14ac:dyDescent="0.2">
      <c r="A29" s="134" t="s">
        <v>64</v>
      </c>
      <c r="B29" s="85">
        <v>11988109</v>
      </c>
      <c r="C29" s="85">
        <v>12686008</v>
      </c>
      <c r="D29" s="170">
        <v>12483418</v>
      </c>
    </row>
    <row r="30" spans="1:8" ht="18.75" customHeight="1" x14ac:dyDescent="0.2">
      <c r="A30" s="134" t="s">
        <v>63</v>
      </c>
      <c r="B30" s="85">
        <v>83393520</v>
      </c>
      <c r="C30" s="85">
        <v>86573296</v>
      </c>
      <c r="D30" s="170">
        <v>87821323</v>
      </c>
    </row>
    <row r="31" spans="1:8" ht="18.75" customHeight="1" x14ac:dyDescent="0.2">
      <c r="A31" s="134" t="s">
        <v>62</v>
      </c>
      <c r="B31" s="85">
        <v>105330096</v>
      </c>
      <c r="C31" s="85">
        <v>106389614</v>
      </c>
      <c r="D31" s="170">
        <v>108177243</v>
      </c>
    </row>
    <row r="32" spans="1:8" ht="18.75" customHeight="1" x14ac:dyDescent="0.2">
      <c r="A32" s="134" t="s">
        <v>61</v>
      </c>
      <c r="B32" s="85">
        <v>1355273</v>
      </c>
      <c r="C32" s="85">
        <v>2067536</v>
      </c>
      <c r="D32" s="170">
        <v>1943306</v>
      </c>
    </row>
    <row r="33" spans="1:4" ht="18.75" customHeight="1" thickBot="1" x14ac:dyDescent="0.25">
      <c r="A33" s="135" t="s">
        <v>60</v>
      </c>
      <c r="B33" s="84">
        <v>18582019</v>
      </c>
      <c r="C33" s="84">
        <v>16709583</v>
      </c>
      <c r="D33" s="171">
        <v>19498225</v>
      </c>
    </row>
    <row r="34" spans="1:4" ht="18.75" customHeight="1" x14ac:dyDescent="0.2">
      <c r="A34" s="83"/>
      <c r="B34" s="82"/>
      <c r="C34" s="82"/>
      <c r="D34" s="80" t="s">
        <v>104</v>
      </c>
    </row>
    <row r="38" spans="1:4" ht="18.75" customHeight="1" x14ac:dyDescent="0.2">
      <c r="A38" s="81"/>
      <c r="B38" s="80"/>
      <c r="C38" s="80"/>
      <c r="D38" s="80"/>
    </row>
    <row r="39" spans="1:4" ht="18.75" customHeight="1" x14ac:dyDescent="0.2">
      <c r="A39" s="81"/>
      <c r="B39" s="80"/>
      <c r="C39" s="80"/>
      <c r="D39" s="80"/>
    </row>
    <row r="40" spans="1:4" ht="18.75" customHeight="1" x14ac:dyDescent="0.2">
      <c r="D40" s="5"/>
    </row>
  </sheetData>
  <mergeCells count="1">
    <mergeCell ref="G4:H4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J34"/>
  <sheetViews>
    <sheetView zoomScale="85" zoomScaleNormal="85" workbookViewId="0">
      <selection activeCell="G26" sqref="G26"/>
    </sheetView>
  </sheetViews>
  <sheetFormatPr defaultColWidth="17.33203125" defaultRowHeight="18.75" customHeight="1" x14ac:dyDescent="0.2"/>
  <cols>
    <col min="1" max="1" width="11.109375" style="1" customWidth="1"/>
    <col min="2" max="5" width="18.88671875" style="1" customWidth="1"/>
    <col min="6" max="16384" width="17.33203125" style="1"/>
  </cols>
  <sheetData>
    <row r="1" spans="1:10" ht="18.75" customHeight="1" x14ac:dyDescent="0.2">
      <c r="A1" s="25" t="s">
        <v>80</v>
      </c>
      <c r="F1" s="17"/>
      <c r="G1" s="17"/>
      <c r="H1" s="17"/>
      <c r="I1" s="17"/>
      <c r="J1" s="17"/>
    </row>
    <row r="2" spans="1:10" ht="18.75" customHeight="1" x14ac:dyDescent="0.2">
      <c r="F2" s="17"/>
      <c r="G2" s="17"/>
      <c r="H2" s="17"/>
      <c r="I2" s="17"/>
      <c r="J2" s="17"/>
    </row>
    <row r="3" spans="1:10" ht="18.75" customHeight="1" thickBot="1" x14ac:dyDescent="0.25">
      <c r="A3" s="1" t="s">
        <v>79</v>
      </c>
      <c r="E3" s="56" t="s">
        <v>118</v>
      </c>
      <c r="F3" s="17"/>
      <c r="G3" s="17"/>
      <c r="H3" s="17"/>
      <c r="I3" s="17"/>
      <c r="J3" s="17"/>
    </row>
    <row r="4" spans="1:10" ht="18.75" customHeight="1" thickBot="1" x14ac:dyDescent="0.25">
      <c r="A4" s="22" t="s">
        <v>12</v>
      </c>
      <c r="B4" s="121" t="s">
        <v>23</v>
      </c>
      <c r="C4" s="120" t="s">
        <v>78</v>
      </c>
      <c r="D4" s="120" t="s">
        <v>77</v>
      </c>
      <c r="E4" s="119" t="s">
        <v>76</v>
      </c>
      <c r="F4" s="17"/>
      <c r="G4" s="17"/>
      <c r="H4" s="17"/>
      <c r="I4" s="17"/>
      <c r="J4" s="17"/>
    </row>
    <row r="5" spans="1:10" ht="18.75" customHeight="1" thickTop="1" x14ac:dyDescent="0.2">
      <c r="A5" s="112" t="s">
        <v>127</v>
      </c>
      <c r="B5" s="118">
        <v>82</v>
      </c>
      <c r="C5" s="117">
        <v>1778931</v>
      </c>
      <c r="D5" s="117">
        <v>806939</v>
      </c>
      <c r="E5" s="116">
        <v>1054157</v>
      </c>
      <c r="F5" s="17"/>
      <c r="G5" s="17"/>
      <c r="H5" s="17"/>
      <c r="I5" s="17"/>
      <c r="J5" s="17"/>
    </row>
    <row r="6" spans="1:10" ht="18.75" customHeight="1" x14ac:dyDescent="0.2">
      <c r="A6" s="112" t="s">
        <v>75</v>
      </c>
      <c r="B6" s="115">
        <v>89</v>
      </c>
      <c r="C6" s="114">
        <v>1800034</v>
      </c>
      <c r="D6" s="114">
        <v>814196</v>
      </c>
      <c r="E6" s="113">
        <v>1071605</v>
      </c>
      <c r="F6" s="17"/>
      <c r="G6" s="17"/>
      <c r="H6" s="17"/>
      <c r="I6" s="17"/>
      <c r="J6" s="17"/>
    </row>
    <row r="7" spans="1:10" ht="18.75" customHeight="1" x14ac:dyDescent="0.2">
      <c r="A7" s="112" t="s">
        <v>74</v>
      </c>
      <c r="B7" s="111">
        <v>100</v>
      </c>
      <c r="C7" s="110">
        <v>1733532</v>
      </c>
      <c r="D7" s="110" t="s">
        <v>109</v>
      </c>
      <c r="E7" s="142" t="s">
        <v>114</v>
      </c>
      <c r="F7" s="17"/>
      <c r="G7" s="17"/>
      <c r="H7" s="17"/>
      <c r="I7" s="17"/>
      <c r="J7" s="17"/>
    </row>
    <row r="8" spans="1:10" ht="18.75" customHeight="1" x14ac:dyDescent="0.2">
      <c r="A8" s="109" t="s">
        <v>108</v>
      </c>
      <c r="B8" s="108">
        <v>99</v>
      </c>
      <c r="C8" s="107">
        <v>1753519</v>
      </c>
      <c r="D8" s="107" t="s">
        <v>137</v>
      </c>
      <c r="E8" s="142" t="s">
        <v>114</v>
      </c>
      <c r="F8" s="17"/>
      <c r="G8" s="17"/>
      <c r="H8" s="17"/>
      <c r="I8" s="17"/>
      <c r="J8" s="17"/>
    </row>
    <row r="9" spans="1:10" ht="18.75" customHeight="1" thickBot="1" x14ac:dyDescent="0.25">
      <c r="A9" s="112" t="s">
        <v>128</v>
      </c>
      <c r="B9" s="173">
        <v>102</v>
      </c>
      <c r="C9" s="174">
        <v>1765850</v>
      </c>
      <c r="D9" s="107" t="s">
        <v>137</v>
      </c>
      <c r="E9" s="172" t="s">
        <v>114</v>
      </c>
      <c r="F9" s="17"/>
      <c r="G9" s="17"/>
      <c r="H9" s="17"/>
      <c r="I9" s="17"/>
      <c r="J9" s="17"/>
    </row>
    <row r="10" spans="1:10" ht="18.75" customHeight="1" x14ac:dyDescent="0.2">
      <c r="A10" s="106"/>
      <c r="B10" s="105"/>
      <c r="C10" s="105"/>
      <c r="D10" s="105"/>
      <c r="E10" s="56" t="s">
        <v>17</v>
      </c>
      <c r="F10" s="17"/>
      <c r="G10" s="17"/>
      <c r="H10" s="17"/>
      <c r="I10" s="17"/>
      <c r="J10" s="17"/>
    </row>
    <row r="11" spans="1:10" ht="18.75" customHeight="1" x14ac:dyDescent="0.2">
      <c r="A11" s="104" t="s">
        <v>117</v>
      </c>
      <c r="B11" s="17"/>
      <c r="C11" s="17"/>
      <c r="D11" s="17"/>
      <c r="E11" s="17"/>
      <c r="F11" s="17"/>
    </row>
    <row r="12" spans="1:10" ht="18.75" customHeight="1" x14ac:dyDescent="0.2">
      <c r="A12" s="104" t="s">
        <v>121</v>
      </c>
      <c r="B12" s="17"/>
      <c r="C12" s="17"/>
      <c r="D12" s="17"/>
      <c r="E12" s="17"/>
      <c r="F12" s="17"/>
    </row>
    <row r="13" spans="1:10" ht="18.75" customHeight="1" x14ac:dyDescent="0.2">
      <c r="A13" s="17"/>
      <c r="B13" s="17"/>
      <c r="C13" s="17"/>
      <c r="D13" s="17"/>
      <c r="E13" s="17"/>
      <c r="F13" s="17"/>
    </row>
    <row r="14" spans="1:10" ht="18.75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8.75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8.75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18.7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18.75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8.7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8.7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8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18.75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8.75" customHeight="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8.7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8.7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8.7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8.7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8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8.7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18.7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18.7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8.7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8.7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8.75" customHeight="1" x14ac:dyDescent="0.2">
      <c r="A34" s="4"/>
      <c r="B34" s="17"/>
      <c r="C34" s="17"/>
      <c r="D34" s="17"/>
      <c r="E34" s="17"/>
      <c r="F34" s="17"/>
      <c r="G34" s="17"/>
      <c r="H34" s="17"/>
      <c r="I34" s="17"/>
      <c r="J34" s="17"/>
    </row>
  </sheetData>
  <phoneticPr fontId="1"/>
  <pageMargins left="0.59055118110236227" right="0.98425196850393704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3"/>
  <sheetViews>
    <sheetView showGridLines="0" workbookViewId="0">
      <selection activeCell="K15" sqref="K15"/>
    </sheetView>
  </sheetViews>
  <sheetFormatPr defaultRowHeight="18.75" customHeight="1" x14ac:dyDescent="0.2"/>
  <cols>
    <col min="1" max="1" width="8.6640625" style="1" customWidth="1"/>
    <col min="2" max="2" width="6" style="1" bestFit="1" customWidth="1"/>
    <col min="3" max="3" width="10" style="1" bestFit="1" customWidth="1"/>
    <col min="4" max="4" width="12.109375" style="1" bestFit="1" customWidth="1"/>
    <col min="5" max="7" width="16.33203125" style="1" customWidth="1"/>
    <col min="8" max="8" width="9" style="17"/>
    <col min="9" max="256" width="9" style="1"/>
    <col min="257" max="257" width="8.6640625" style="1" customWidth="1"/>
    <col min="258" max="258" width="6" style="1" bestFit="1" customWidth="1"/>
    <col min="259" max="259" width="10" style="1" bestFit="1" customWidth="1"/>
    <col min="260" max="260" width="12.109375" style="1" bestFit="1" customWidth="1"/>
    <col min="261" max="263" width="16.33203125" style="1" customWidth="1"/>
    <col min="264" max="512" width="9" style="1"/>
    <col min="513" max="513" width="8.6640625" style="1" customWidth="1"/>
    <col min="514" max="514" width="6" style="1" bestFit="1" customWidth="1"/>
    <col min="515" max="515" width="10" style="1" bestFit="1" customWidth="1"/>
    <col min="516" max="516" width="12.109375" style="1" bestFit="1" customWidth="1"/>
    <col min="517" max="519" width="16.33203125" style="1" customWidth="1"/>
    <col min="520" max="768" width="9" style="1"/>
    <col min="769" max="769" width="8.6640625" style="1" customWidth="1"/>
    <col min="770" max="770" width="6" style="1" bestFit="1" customWidth="1"/>
    <col min="771" max="771" width="10" style="1" bestFit="1" customWidth="1"/>
    <col min="772" max="772" width="12.109375" style="1" bestFit="1" customWidth="1"/>
    <col min="773" max="775" width="16.33203125" style="1" customWidth="1"/>
    <col min="776" max="1024" width="9" style="1"/>
    <col min="1025" max="1025" width="8.6640625" style="1" customWidth="1"/>
    <col min="1026" max="1026" width="6" style="1" bestFit="1" customWidth="1"/>
    <col min="1027" max="1027" width="10" style="1" bestFit="1" customWidth="1"/>
    <col min="1028" max="1028" width="12.109375" style="1" bestFit="1" customWidth="1"/>
    <col min="1029" max="1031" width="16.33203125" style="1" customWidth="1"/>
    <col min="1032" max="1280" width="9" style="1"/>
    <col min="1281" max="1281" width="8.6640625" style="1" customWidth="1"/>
    <col min="1282" max="1282" width="6" style="1" bestFit="1" customWidth="1"/>
    <col min="1283" max="1283" width="10" style="1" bestFit="1" customWidth="1"/>
    <col min="1284" max="1284" width="12.109375" style="1" bestFit="1" customWidth="1"/>
    <col min="1285" max="1287" width="16.33203125" style="1" customWidth="1"/>
    <col min="1288" max="1536" width="9" style="1"/>
    <col min="1537" max="1537" width="8.6640625" style="1" customWidth="1"/>
    <col min="1538" max="1538" width="6" style="1" bestFit="1" customWidth="1"/>
    <col min="1539" max="1539" width="10" style="1" bestFit="1" customWidth="1"/>
    <col min="1540" max="1540" width="12.109375" style="1" bestFit="1" customWidth="1"/>
    <col min="1541" max="1543" width="16.33203125" style="1" customWidth="1"/>
    <col min="1544" max="1792" width="9" style="1"/>
    <col min="1793" max="1793" width="8.6640625" style="1" customWidth="1"/>
    <col min="1794" max="1794" width="6" style="1" bestFit="1" customWidth="1"/>
    <col min="1795" max="1795" width="10" style="1" bestFit="1" customWidth="1"/>
    <col min="1796" max="1796" width="12.109375" style="1" bestFit="1" customWidth="1"/>
    <col min="1797" max="1799" width="16.33203125" style="1" customWidth="1"/>
    <col min="1800" max="2048" width="9" style="1"/>
    <col min="2049" max="2049" width="8.6640625" style="1" customWidth="1"/>
    <col min="2050" max="2050" width="6" style="1" bestFit="1" customWidth="1"/>
    <col min="2051" max="2051" width="10" style="1" bestFit="1" customWidth="1"/>
    <col min="2052" max="2052" width="12.109375" style="1" bestFit="1" customWidth="1"/>
    <col min="2053" max="2055" width="16.33203125" style="1" customWidth="1"/>
    <col min="2056" max="2304" width="9" style="1"/>
    <col min="2305" max="2305" width="8.6640625" style="1" customWidth="1"/>
    <col min="2306" max="2306" width="6" style="1" bestFit="1" customWidth="1"/>
    <col min="2307" max="2307" width="10" style="1" bestFit="1" customWidth="1"/>
    <col min="2308" max="2308" width="12.109375" style="1" bestFit="1" customWidth="1"/>
    <col min="2309" max="2311" width="16.33203125" style="1" customWidth="1"/>
    <col min="2312" max="2560" width="9" style="1"/>
    <col min="2561" max="2561" width="8.6640625" style="1" customWidth="1"/>
    <col min="2562" max="2562" width="6" style="1" bestFit="1" customWidth="1"/>
    <col min="2563" max="2563" width="10" style="1" bestFit="1" customWidth="1"/>
    <col min="2564" max="2564" width="12.109375" style="1" bestFit="1" customWidth="1"/>
    <col min="2565" max="2567" width="16.33203125" style="1" customWidth="1"/>
    <col min="2568" max="2816" width="9" style="1"/>
    <col min="2817" max="2817" width="8.6640625" style="1" customWidth="1"/>
    <col min="2818" max="2818" width="6" style="1" bestFit="1" customWidth="1"/>
    <col min="2819" max="2819" width="10" style="1" bestFit="1" customWidth="1"/>
    <col min="2820" max="2820" width="12.109375" style="1" bestFit="1" customWidth="1"/>
    <col min="2821" max="2823" width="16.33203125" style="1" customWidth="1"/>
    <col min="2824" max="3072" width="9" style="1"/>
    <col min="3073" max="3073" width="8.6640625" style="1" customWidth="1"/>
    <col min="3074" max="3074" width="6" style="1" bestFit="1" customWidth="1"/>
    <col min="3075" max="3075" width="10" style="1" bestFit="1" customWidth="1"/>
    <col min="3076" max="3076" width="12.109375" style="1" bestFit="1" customWidth="1"/>
    <col min="3077" max="3079" width="16.33203125" style="1" customWidth="1"/>
    <col min="3080" max="3328" width="9" style="1"/>
    <col min="3329" max="3329" width="8.6640625" style="1" customWidth="1"/>
    <col min="3330" max="3330" width="6" style="1" bestFit="1" customWidth="1"/>
    <col min="3331" max="3331" width="10" style="1" bestFit="1" customWidth="1"/>
    <col min="3332" max="3332" width="12.109375" style="1" bestFit="1" customWidth="1"/>
    <col min="3333" max="3335" width="16.33203125" style="1" customWidth="1"/>
    <col min="3336" max="3584" width="9" style="1"/>
    <col min="3585" max="3585" width="8.6640625" style="1" customWidth="1"/>
    <col min="3586" max="3586" width="6" style="1" bestFit="1" customWidth="1"/>
    <col min="3587" max="3587" width="10" style="1" bestFit="1" customWidth="1"/>
    <col min="3588" max="3588" width="12.109375" style="1" bestFit="1" customWidth="1"/>
    <col min="3589" max="3591" width="16.33203125" style="1" customWidth="1"/>
    <col min="3592" max="3840" width="9" style="1"/>
    <col min="3841" max="3841" width="8.6640625" style="1" customWidth="1"/>
    <col min="3842" max="3842" width="6" style="1" bestFit="1" customWidth="1"/>
    <col min="3843" max="3843" width="10" style="1" bestFit="1" customWidth="1"/>
    <col min="3844" max="3844" width="12.109375" style="1" bestFit="1" customWidth="1"/>
    <col min="3845" max="3847" width="16.33203125" style="1" customWidth="1"/>
    <col min="3848" max="4096" width="9" style="1"/>
    <col min="4097" max="4097" width="8.6640625" style="1" customWidth="1"/>
    <col min="4098" max="4098" width="6" style="1" bestFit="1" customWidth="1"/>
    <col min="4099" max="4099" width="10" style="1" bestFit="1" customWidth="1"/>
    <col min="4100" max="4100" width="12.109375" style="1" bestFit="1" customWidth="1"/>
    <col min="4101" max="4103" width="16.33203125" style="1" customWidth="1"/>
    <col min="4104" max="4352" width="9" style="1"/>
    <col min="4353" max="4353" width="8.6640625" style="1" customWidth="1"/>
    <col min="4354" max="4354" width="6" style="1" bestFit="1" customWidth="1"/>
    <col min="4355" max="4355" width="10" style="1" bestFit="1" customWidth="1"/>
    <col min="4356" max="4356" width="12.109375" style="1" bestFit="1" customWidth="1"/>
    <col min="4357" max="4359" width="16.33203125" style="1" customWidth="1"/>
    <col min="4360" max="4608" width="9" style="1"/>
    <col min="4609" max="4609" width="8.6640625" style="1" customWidth="1"/>
    <col min="4610" max="4610" width="6" style="1" bestFit="1" customWidth="1"/>
    <col min="4611" max="4611" width="10" style="1" bestFit="1" customWidth="1"/>
    <col min="4612" max="4612" width="12.109375" style="1" bestFit="1" customWidth="1"/>
    <col min="4613" max="4615" width="16.33203125" style="1" customWidth="1"/>
    <col min="4616" max="4864" width="9" style="1"/>
    <col min="4865" max="4865" width="8.6640625" style="1" customWidth="1"/>
    <col min="4866" max="4866" width="6" style="1" bestFit="1" customWidth="1"/>
    <col min="4867" max="4867" width="10" style="1" bestFit="1" customWidth="1"/>
    <col min="4868" max="4868" width="12.109375" style="1" bestFit="1" customWidth="1"/>
    <col min="4869" max="4871" width="16.33203125" style="1" customWidth="1"/>
    <col min="4872" max="5120" width="9" style="1"/>
    <col min="5121" max="5121" width="8.6640625" style="1" customWidth="1"/>
    <col min="5122" max="5122" width="6" style="1" bestFit="1" customWidth="1"/>
    <col min="5123" max="5123" width="10" style="1" bestFit="1" customWidth="1"/>
    <col min="5124" max="5124" width="12.109375" style="1" bestFit="1" customWidth="1"/>
    <col min="5125" max="5127" width="16.33203125" style="1" customWidth="1"/>
    <col min="5128" max="5376" width="9" style="1"/>
    <col min="5377" max="5377" width="8.6640625" style="1" customWidth="1"/>
    <col min="5378" max="5378" width="6" style="1" bestFit="1" customWidth="1"/>
    <col min="5379" max="5379" width="10" style="1" bestFit="1" customWidth="1"/>
    <col min="5380" max="5380" width="12.109375" style="1" bestFit="1" customWidth="1"/>
    <col min="5381" max="5383" width="16.33203125" style="1" customWidth="1"/>
    <col min="5384" max="5632" width="9" style="1"/>
    <col min="5633" max="5633" width="8.6640625" style="1" customWidth="1"/>
    <col min="5634" max="5634" width="6" style="1" bestFit="1" customWidth="1"/>
    <col min="5635" max="5635" width="10" style="1" bestFit="1" customWidth="1"/>
    <col min="5636" max="5636" width="12.109375" style="1" bestFit="1" customWidth="1"/>
    <col min="5637" max="5639" width="16.33203125" style="1" customWidth="1"/>
    <col min="5640" max="5888" width="9" style="1"/>
    <col min="5889" max="5889" width="8.6640625" style="1" customWidth="1"/>
    <col min="5890" max="5890" width="6" style="1" bestFit="1" customWidth="1"/>
    <col min="5891" max="5891" width="10" style="1" bestFit="1" customWidth="1"/>
    <col min="5892" max="5892" width="12.109375" style="1" bestFit="1" customWidth="1"/>
    <col min="5893" max="5895" width="16.33203125" style="1" customWidth="1"/>
    <col min="5896" max="6144" width="9" style="1"/>
    <col min="6145" max="6145" width="8.6640625" style="1" customWidth="1"/>
    <col min="6146" max="6146" width="6" style="1" bestFit="1" customWidth="1"/>
    <col min="6147" max="6147" width="10" style="1" bestFit="1" customWidth="1"/>
    <col min="6148" max="6148" width="12.109375" style="1" bestFit="1" customWidth="1"/>
    <col min="6149" max="6151" width="16.33203125" style="1" customWidth="1"/>
    <col min="6152" max="6400" width="9" style="1"/>
    <col min="6401" max="6401" width="8.6640625" style="1" customWidth="1"/>
    <col min="6402" max="6402" width="6" style="1" bestFit="1" customWidth="1"/>
    <col min="6403" max="6403" width="10" style="1" bestFit="1" customWidth="1"/>
    <col min="6404" max="6404" width="12.109375" style="1" bestFit="1" customWidth="1"/>
    <col min="6405" max="6407" width="16.33203125" style="1" customWidth="1"/>
    <col min="6408" max="6656" width="9" style="1"/>
    <col min="6657" max="6657" width="8.6640625" style="1" customWidth="1"/>
    <col min="6658" max="6658" width="6" style="1" bestFit="1" customWidth="1"/>
    <col min="6659" max="6659" width="10" style="1" bestFit="1" customWidth="1"/>
    <col min="6660" max="6660" width="12.109375" style="1" bestFit="1" customWidth="1"/>
    <col min="6661" max="6663" width="16.33203125" style="1" customWidth="1"/>
    <col min="6664" max="6912" width="9" style="1"/>
    <col min="6913" max="6913" width="8.6640625" style="1" customWidth="1"/>
    <col min="6914" max="6914" width="6" style="1" bestFit="1" customWidth="1"/>
    <col min="6915" max="6915" width="10" style="1" bestFit="1" customWidth="1"/>
    <col min="6916" max="6916" width="12.109375" style="1" bestFit="1" customWidth="1"/>
    <col min="6917" max="6919" width="16.33203125" style="1" customWidth="1"/>
    <col min="6920" max="7168" width="9" style="1"/>
    <col min="7169" max="7169" width="8.6640625" style="1" customWidth="1"/>
    <col min="7170" max="7170" width="6" style="1" bestFit="1" customWidth="1"/>
    <col min="7171" max="7171" width="10" style="1" bestFit="1" customWidth="1"/>
    <col min="7172" max="7172" width="12.109375" style="1" bestFit="1" customWidth="1"/>
    <col min="7173" max="7175" width="16.33203125" style="1" customWidth="1"/>
    <col min="7176" max="7424" width="9" style="1"/>
    <col min="7425" max="7425" width="8.6640625" style="1" customWidth="1"/>
    <col min="7426" max="7426" width="6" style="1" bestFit="1" customWidth="1"/>
    <col min="7427" max="7427" width="10" style="1" bestFit="1" customWidth="1"/>
    <col min="7428" max="7428" width="12.109375" style="1" bestFit="1" customWidth="1"/>
    <col min="7429" max="7431" width="16.33203125" style="1" customWidth="1"/>
    <col min="7432" max="7680" width="9" style="1"/>
    <col min="7681" max="7681" width="8.6640625" style="1" customWidth="1"/>
    <col min="7682" max="7682" width="6" style="1" bestFit="1" customWidth="1"/>
    <col min="7683" max="7683" width="10" style="1" bestFit="1" customWidth="1"/>
    <col min="7684" max="7684" width="12.109375" style="1" bestFit="1" customWidth="1"/>
    <col min="7685" max="7687" width="16.33203125" style="1" customWidth="1"/>
    <col min="7688" max="7936" width="9" style="1"/>
    <col min="7937" max="7937" width="8.6640625" style="1" customWidth="1"/>
    <col min="7938" max="7938" width="6" style="1" bestFit="1" customWidth="1"/>
    <col min="7939" max="7939" width="10" style="1" bestFit="1" customWidth="1"/>
    <col min="7940" max="7940" width="12.109375" style="1" bestFit="1" customWidth="1"/>
    <col min="7941" max="7943" width="16.33203125" style="1" customWidth="1"/>
    <col min="7944" max="8192" width="9" style="1"/>
    <col min="8193" max="8193" width="8.6640625" style="1" customWidth="1"/>
    <col min="8194" max="8194" width="6" style="1" bestFit="1" customWidth="1"/>
    <col min="8195" max="8195" width="10" style="1" bestFit="1" customWidth="1"/>
    <col min="8196" max="8196" width="12.109375" style="1" bestFit="1" customWidth="1"/>
    <col min="8197" max="8199" width="16.33203125" style="1" customWidth="1"/>
    <col min="8200" max="8448" width="9" style="1"/>
    <col min="8449" max="8449" width="8.6640625" style="1" customWidth="1"/>
    <col min="8450" max="8450" width="6" style="1" bestFit="1" customWidth="1"/>
    <col min="8451" max="8451" width="10" style="1" bestFit="1" customWidth="1"/>
    <col min="8452" max="8452" width="12.109375" style="1" bestFit="1" customWidth="1"/>
    <col min="8453" max="8455" width="16.33203125" style="1" customWidth="1"/>
    <col min="8456" max="8704" width="9" style="1"/>
    <col min="8705" max="8705" width="8.6640625" style="1" customWidth="1"/>
    <col min="8706" max="8706" width="6" style="1" bestFit="1" customWidth="1"/>
    <col min="8707" max="8707" width="10" style="1" bestFit="1" customWidth="1"/>
    <col min="8708" max="8708" width="12.109375" style="1" bestFit="1" customWidth="1"/>
    <col min="8709" max="8711" width="16.33203125" style="1" customWidth="1"/>
    <col min="8712" max="8960" width="9" style="1"/>
    <col min="8961" max="8961" width="8.6640625" style="1" customWidth="1"/>
    <col min="8962" max="8962" width="6" style="1" bestFit="1" customWidth="1"/>
    <col min="8963" max="8963" width="10" style="1" bestFit="1" customWidth="1"/>
    <col min="8964" max="8964" width="12.109375" style="1" bestFit="1" customWidth="1"/>
    <col min="8965" max="8967" width="16.33203125" style="1" customWidth="1"/>
    <col min="8968" max="9216" width="9" style="1"/>
    <col min="9217" max="9217" width="8.6640625" style="1" customWidth="1"/>
    <col min="9218" max="9218" width="6" style="1" bestFit="1" customWidth="1"/>
    <col min="9219" max="9219" width="10" style="1" bestFit="1" customWidth="1"/>
    <col min="9220" max="9220" width="12.109375" style="1" bestFit="1" customWidth="1"/>
    <col min="9221" max="9223" width="16.33203125" style="1" customWidth="1"/>
    <col min="9224" max="9472" width="9" style="1"/>
    <col min="9473" max="9473" width="8.6640625" style="1" customWidth="1"/>
    <col min="9474" max="9474" width="6" style="1" bestFit="1" customWidth="1"/>
    <col min="9475" max="9475" width="10" style="1" bestFit="1" customWidth="1"/>
    <col min="9476" max="9476" width="12.109375" style="1" bestFit="1" customWidth="1"/>
    <col min="9477" max="9479" width="16.33203125" style="1" customWidth="1"/>
    <col min="9480" max="9728" width="9" style="1"/>
    <col min="9729" max="9729" width="8.6640625" style="1" customWidth="1"/>
    <col min="9730" max="9730" width="6" style="1" bestFit="1" customWidth="1"/>
    <col min="9731" max="9731" width="10" style="1" bestFit="1" customWidth="1"/>
    <col min="9732" max="9732" width="12.109375" style="1" bestFit="1" customWidth="1"/>
    <col min="9733" max="9735" width="16.33203125" style="1" customWidth="1"/>
    <col min="9736" max="9984" width="9" style="1"/>
    <col min="9985" max="9985" width="8.6640625" style="1" customWidth="1"/>
    <col min="9986" max="9986" width="6" style="1" bestFit="1" customWidth="1"/>
    <col min="9987" max="9987" width="10" style="1" bestFit="1" customWidth="1"/>
    <col min="9988" max="9988" width="12.109375" style="1" bestFit="1" customWidth="1"/>
    <col min="9989" max="9991" width="16.33203125" style="1" customWidth="1"/>
    <col min="9992" max="10240" width="9" style="1"/>
    <col min="10241" max="10241" width="8.6640625" style="1" customWidth="1"/>
    <col min="10242" max="10242" width="6" style="1" bestFit="1" customWidth="1"/>
    <col min="10243" max="10243" width="10" style="1" bestFit="1" customWidth="1"/>
    <col min="10244" max="10244" width="12.109375" style="1" bestFit="1" customWidth="1"/>
    <col min="10245" max="10247" width="16.33203125" style="1" customWidth="1"/>
    <col min="10248" max="10496" width="9" style="1"/>
    <col min="10497" max="10497" width="8.6640625" style="1" customWidth="1"/>
    <col min="10498" max="10498" width="6" style="1" bestFit="1" customWidth="1"/>
    <col min="10499" max="10499" width="10" style="1" bestFit="1" customWidth="1"/>
    <col min="10500" max="10500" width="12.109375" style="1" bestFit="1" customWidth="1"/>
    <col min="10501" max="10503" width="16.33203125" style="1" customWidth="1"/>
    <col min="10504" max="10752" width="9" style="1"/>
    <col min="10753" max="10753" width="8.6640625" style="1" customWidth="1"/>
    <col min="10754" max="10754" width="6" style="1" bestFit="1" customWidth="1"/>
    <col min="10755" max="10755" width="10" style="1" bestFit="1" customWidth="1"/>
    <col min="10756" max="10756" width="12.109375" style="1" bestFit="1" customWidth="1"/>
    <col min="10757" max="10759" width="16.33203125" style="1" customWidth="1"/>
    <col min="10760" max="11008" width="9" style="1"/>
    <col min="11009" max="11009" width="8.6640625" style="1" customWidth="1"/>
    <col min="11010" max="11010" width="6" style="1" bestFit="1" customWidth="1"/>
    <col min="11011" max="11011" width="10" style="1" bestFit="1" customWidth="1"/>
    <col min="11012" max="11012" width="12.109375" style="1" bestFit="1" customWidth="1"/>
    <col min="11013" max="11015" width="16.33203125" style="1" customWidth="1"/>
    <col min="11016" max="11264" width="9" style="1"/>
    <col min="11265" max="11265" width="8.6640625" style="1" customWidth="1"/>
    <col min="11266" max="11266" width="6" style="1" bestFit="1" customWidth="1"/>
    <col min="11267" max="11267" width="10" style="1" bestFit="1" customWidth="1"/>
    <col min="11268" max="11268" width="12.109375" style="1" bestFit="1" customWidth="1"/>
    <col min="11269" max="11271" width="16.33203125" style="1" customWidth="1"/>
    <col min="11272" max="11520" width="9" style="1"/>
    <col min="11521" max="11521" width="8.6640625" style="1" customWidth="1"/>
    <col min="11522" max="11522" width="6" style="1" bestFit="1" customWidth="1"/>
    <col min="11523" max="11523" width="10" style="1" bestFit="1" customWidth="1"/>
    <col min="11524" max="11524" width="12.109375" style="1" bestFit="1" customWidth="1"/>
    <col min="11525" max="11527" width="16.33203125" style="1" customWidth="1"/>
    <col min="11528" max="11776" width="9" style="1"/>
    <col min="11777" max="11777" width="8.6640625" style="1" customWidth="1"/>
    <col min="11778" max="11778" width="6" style="1" bestFit="1" customWidth="1"/>
    <col min="11779" max="11779" width="10" style="1" bestFit="1" customWidth="1"/>
    <col min="11780" max="11780" width="12.109375" style="1" bestFit="1" customWidth="1"/>
    <col min="11781" max="11783" width="16.33203125" style="1" customWidth="1"/>
    <col min="11784" max="12032" width="9" style="1"/>
    <col min="12033" max="12033" width="8.6640625" style="1" customWidth="1"/>
    <col min="12034" max="12034" width="6" style="1" bestFit="1" customWidth="1"/>
    <col min="12035" max="12035" width="10" style="1" bestFit="1" customWidth="1"/>
    <col min="12036" max="12036" width="12.109375" style="1" bestFit="1" customWidth="1"/>
    <col min="12037" max="12039" width="16.33203125" style="1" customWidth="1"/>
    <col min="12040" max="12288" width="9" style="1"/>
    <col min="12289" max="12289" width="8.6640625" style="1" customWidth="1"/>
    <col min="12290" max="12290" width="6" style="1" bestFit="1" customWidth="1"/>
    <col min="12291" max="12291" width="10" style="1" bestFit="1" customWidth="1"/>
    <col min="12292" max="12292" width="12.109375" style="1" bestFit="1" customWidth="1"/>
    <col min="12293" max="12295" width="16.33203125" style="1" customWidth="1"/>
    <col min="12296" max="12544" width="9" style="1"/>
    <col min="12545" max="12545" width="8.6640625" style="1" customWidth="1"/>
    <col min="12546" max="12546" width="6" style="1" bestFit="1" customWidth="1"/>
    <col min="12547" max="12547" width="10" style="1" bestFit="1" customWidth="1"/>
    <col min="12548" max="12548" width="12.109375" style="1" bestFit="1" customWidth="1"/>
    <col min="12549" max="12551" width="16.33203125" style="1" customWidth="1"/>
    <col min="12552" max="12800" width="9" style="1"/>
    <col min="12801" max="12801" width="8.6640625" style="1" customWidth="1"/>
    <col min="12802" max="12802" width="6" style="1" bestFit="1" customWidth="1"/>
    <col min="12803" max="12803" width="10" style="1" bestFit="1" customWidth="1"/>
    <col min="12804" max="12804" width="12.109375" style="1" bestFit="1" customWidth="1"/>
    <col min="12805" max="12807" width="16.33203125" style="1" customWidth="1"/>
    <col min="12808" max="13056" width="9" style="1"/>
    <col min="13057" max="13057" width="8.6640625" style="1" customWidth="1"/>
    <col min="13058" max="13058" width="6" style="1" bestFit="1" customWidth="1"/>
    <col min="13059" max="13059" width="10" style="1" bestFit="1" customWidth="1"/>
    <col min="13060" max="13060" width="12.109375" style="1" bestFit="1" customWidth="1"/>
    <col min="13061" max="13063" width="16.33203125" style="1" customWidth="1"/>
    <col min="13064" max="13312" width="9" style="1"/>
    <col min="13313" max="13313" width="8.6640625" style="1" customWidth="1"/>
    <col min="13314" max="13314" width="6" style="1" bestFit="1" customWidth="1"/>
    <col min="13315" max="13315" width="10" style="1" bestFit="1" customWidth="1"/>
    <col min="13316" max="13316" width="12.109375" style="1" bestFit="1" customWidth="1"/>
    <col min="13317" max="13319" width="16.33203125" style="1" customWidth="1"/>
    <col min="13320" max="13568" width="9" style="1"/>
    <col min="13569" max="13569" width="8.6640625" style="1" customWidth="1"/>
    <col min="13570" max="13570" width="6" style="1" bestFit="1" customWidth="1"/>
    <col min="13571" max="13571" width="10" style="1" bestFit="1" customWidth="1"/>
    <col min="13572" max="13572" width="12.109375" style="1" bestFit="1" customWidth="1"/>
    <col min="13573" max="13575" width="16.33203125" style="1" customWidth="1"/>
    <col min="13576" max="13824" width="9" style="1"/>
    <col min="13825" max="13825" width="8.6640625" style="1" customWidth="1"/>
    <col min="13826" max="13826" width="6" style="1" bestFit="1" customWidth="1"/>
    <col min="13827" max="13827" width="10" style="1" bestFit="1" customWidth="1"/>
    <col min="13828" max="13828" width="12.109375" style="1" bestFit="1" customWidth="1"/>
    <col min="13829" max="13831" width="16.33203125" style="1" customWidth="1"/>
    <col min="13832" max="14080" width="9" style="1"/>
    <col min="14081" max="14081" width="8.6640625" style="1" customWidth="1"/>
    <col min="14082" max="14082" width="6" style="1" bestFit="1" customWidth="1"/>
    <col min="14083" max="14083" width="10" style="1" bestFit="1" customWidth="1"/>
    <col min="14084" max="14084" width="12.109375" style="1" bestFit="1" customWidth="1"/>
    <col min="14085" max="14087" width="16.33203125" style="1" customWidth="1"/>
    <col min="14088" max="14336" width="9" style="1"/>
    <col min="14337" max="14337" width="8.6640625" style="1" customWidth="1"/>
    <col min="14338" max="14338" width="6" style="1" bestFit="1" customWidth="1"/>
    <col min="14339" max="14339" width="10" style="1" bestFit="1" customWidth="1"/>
    <col min="14340" max="14340" width="12.109375" style="1" bestFit="1" customWidth="1"/>
    <col min="14341" max="14343" width="16.33203125" style="1" customWidth="1"/>
    <col min="14344" max="14592" width="9" style="1"/>
    <col min="14593" max="14593" width="8.6640625" style="1" customWidth="1"/>
    <col min="14594" max="14594" width="6" style="1" bestFit="1" customWidth="1"/>
    <col min="14595" max="14595" width="10" style="1" bestFit="1" customWidth="1"/>
    <col min="14596" max="14596" width="12.109375" style="1" bestFit="1" customWidth="1"/>
    <col min="14597" max="14599" width="16.33203125" style="1" customWidth="1"/>
    <col min="14600" max="14848" width="9" style="1"/>
    <col min="14849" max="14849" width="8.6640625" style="1" customWidth="1"/>
    <col min="14850" max="14850" width="6" style="1" bestFit="1" customWidth="1"/>
    <col min="14851" max="14851" width="10" style="1" bestFit="1" customWidth="1"/>
    <col min="14852" max="14852" width="12.109375" style="1" bestFit="1" customWidth="1"/>
    <col min="14853" max="14855" width="16.33203125" style="1" customWidth="1"/>
    <col min="14856" max="15104" width="9" style="1"/>
    <col min="15105" max="15105" width="8.6640625" style="1" customWidth="1"/>
    <col min="15106" max="15106" width="6" style="1" bestFit="1" customWidth="1"/>
    <col min="15107" max="15107" width="10" style="1" bestFit="1" customWidth="1"/>
    <col min="15108" max="15108" width="12.109375" style="1" bestFit="1" customWidth="1"/>
    <col min="15109" max="15111" width="16.33203125" style="1" customWidth="1"/>
    <col min="15112" max="15360" width="9" style="1"/>
    <col min="15361" max="15361" width="8.6640625" style="1" customWidth="1"/>
    <col min="15362" max="15362" width="6" style="1" bestFit="1" customWidth="1"/>
    <col min="15363" max="15363" width="10" style="1" bestFit="1" customWidth="1"/>
    <col min="15364" max="15364" width="12.109375" style="1" bestFit="1" customWidth="1"/>
    <col min="15365" max="15367" width="16.33203125" style="1" customWidth="1"/>
    <col min="15368" max="15616" width="9" style="1"/>
    <col min="15617" max="15617" width="8.6640625" style="1" customWidth="1"/>
    <col min="15618" max="15618" width="6" style="1" bestFit="1" customWidth="1"/>
    <col min="15619" max="15619" width="10" style="1" bestFit="1" customWidth="1"/>
    <col min="15620" max="15620" width="12.109375" style="1" bestFit="1" customWidth="1"/>
    <col min="15621" max="15623" width="16.33203125" style="1" customWidth="1"/>
    <col min="15624" max="15872" width="9" style="1"/>
    <col min="15873" max="15873" width="8.6640625" style="1" customWidth="1"/>
    <col min="15874" max="15874" width="6" style="1" bestFit="1" customWidth="1"/>
    <col min="15875" max="15875" width="10" style="1" bestFit="1" customWidth="1"/>
    <col min="15876" max="15876" width="12.109375" style="1" bestFit="1" customWidth="1"/>
    <col min="15877" max="15879" width="16.33203125" style="1" customWidth="1"/>
    <col min="15880" max="16128" width="9" style="1"/>
    <col min="16129" max="16129" width="8.6640625" style="1" customWidth="1"/>
    <col min="16130" max="16130" width="6" style="1" bestFit="1" customWidth="1"/>
    <col min="16131" max="16131" width="10" style="1" bestFit="1" customWidth="1"/>
    <col min="16132" max="16132" width="12.109375" style="1" bestFit="1" customWidth="1"/>
    <col min="16133" max="16135" width="16.33203125" style="1" customWidth="1"/>
    <col min="16136" max="16384" width="9" style="1"/>
  </cols>
  <sheetData>
    <row r="1" spans="1:8" ht="18.75" customHeight="1" x14ac:dyDescent="0.2">
      <c r="A1" s="55" t="s">
        <v>103</v>
      </c>
      <c r="B1" s="55"/>
      <c r="C1" s="55"/>
      <c r="D1" s="55"/>
      <c r="E1" s="55"/>
      <c r="F1" s="55"/>
      <c r="G1" s="55"/>
    </row>
    <row r="2" spans="1:8" ht="14.4" x14ac:dyDescent="0.2"/>
    <row r="3" spans="1:8" ht="18.75" customHeight="1" thickBot="1" x14ac:dyDescent="0.25">
      <c r="A3" s="132" t="s">
        <v>102</v>
      </c>
      <c r="B3" s="132"/>
      <c r="C3" s="132"/>
      <c r="D3" s="132"/>
      <c r="E3" s="132"/>
      <c r="G3" s="56" t="s">
        <v>118</v>
      </c>
    </row>
    <row r="4" spans="1:8" s="3" customFormat="1" ht="18.75" customHeight="1" thickBot="1" x14ac:dyDescent="0.25">
      <c r="A4" s="207" t="s">
        <v>101</v>
      </c>
      <c r="B4" s="207"/>
      <c r="C4" s="207"/>
      <c r="D4" s="208"/>
      <c r="E4" s="24" t="s">
        <v>100</v>
      </c>
      <c r="F4" s="24" t="s">
        <v>110</v>
      </c>
      <c r="G4" s="21" t="s">
        <v>124</v>
      </c>
      <c r="H4" s="103"/>
    </row>
    <row r="5" spans="1:8" ht="18.75" customHeight="1" thickTop="1" x14ac:dyDescent="0.2">
      <c r="A5" s="209" t="s">
        <v>99</v>
      </c>
      <c r="B5" s="209"/>
      <c r="C5" s="209"/>
      <c r="D5" s="210"/>
      <c r="E5" s="131">
        <v>100</v>
      </c>
      <c r="F5" s="131">
        <v>99</v>
      </c>
      <c r="G5" s="175">
        <v>102</v>
      </c>
    </row>
    <row r="6" spans="1:8" ht="18.75" customHeight="1" x14ac:dyDescent="0.2">
      <c r="A6" s="211" t="s">
        <v>98</v>
      </c>
      <c r="B6" s="214" t="s">
        <v>88</v>
      </c>
      <c r="C6" s="215"/>
      <c r="D6" s="216"/>
      <c r="E6" s="126">
        <v>14563</v>
      </c>
      <c r="F6" s="126">
        <v>14840</v>
      </c>
      <c r="G6" s="176">
        <v>12678</v>
      </c>
    </row>
    <row r="7" spans="1:8" ht="18.75" customHeight="1" x14ac:dyDescent="0.2">
      <c r="A7" s="212"/>
      <c r="B7" s="217" t="s">
        <v>97</v>
      </c>
      <c r="C7" s="219" t="s">
        <v>88</v>
      </c>
      <c r="D7" s="220"/>
      <c r="E7" s="125">
        <v>14563</v>
      </c>
      <c r="F7" s="125">
        <v>14840</v>
      </c>
      <c r="G7" s="177">
        <v>12678</v>
      </c>
      <c r="H7" s="130"/>
    </row>
    <row r="8" spans="1:8" ht="18.75" customHeight="1" x14ac:dyDescent="0.2">
      <c r="A8" s="212"/>
      <c r="B8" s="217"/>
      <c r="C8" s="221" t="s">
        <v>96</v>
      </c>
      <c r="D8" s="129" t="s">
        <v>95</v>
      </c>
      <c r="E8" s="124">
        <v>2938</v>
      </c>
      <c r="F8" s="124">
        <v>3015</v>
      </c>
      <c r="G8" s="178">
        <v>2817</v>
      </c>
    </row>
    <row r="9" spans="1:8" ht="18.75" customHeight="1" x14ac:dyDescent="0.2">
      <c r="A9" s="212"/>
      <c r="B9" s="217"/>
      <c r="C9" s="218"/>
      <c r="D9" s="129" t="s">
        <v>94</v>
      </c>
      <c r="E9" s="124">
        <v>6313</v>
      </c>
      <c r="F9" s="124">
        <v>5518</v>
      </c>
      <c r="G9" s="178">
        <v>3249</v>
      </c>
    </row>
    <row r="10" spans="1:8" ht="18.75" customHeight="1" x14ac:dyDescent="0.2">
      <c r="A10" s="212"/>
      <c r="B10" s="217"/>
      <c r="C10" s="222" t="s">
        <v>93</v>
      </c>
      <c r="D10" s="223"/>
      <c r="E10" s="124">
        <v>5259</v>
      </c>
      <c r="F10" s="124">
        <v>6174</v>
      </c>
      <c r="G10" s="178">
        <v>6468</v>
      </c>
    </row>
    <row r="11" spans="1:8" ht="18.75" customHeight="1" x14ac:dyDescent="0.2">
      <c r="A11" s="212"/>
      <c r="B11" s="217"/>
      <c r="C11" s="222" t="s">
        <v>92</v>
      </c>
      <c r="D11" s="223"/>
      <c r="E11" s="124" t="s">
        <v>82</v>
      </c>
      <c r="F11" s="124" t="s">
        <v>82</v>
      </c>
      <c r="G11" s="170" t="s">
        <v>82</v>
      </c>
    </row>
    <row r="12" spans="1:8" ht="18.75" customHeight="1" x14ac:dyDescent="0.2">
      <c r="A12" s="212"/>
      <c r="B12" s="218"/>
      <c r="C12" s="222" t="s">
        <v>91</v>
      </c>
      <c r="D12" s="223"/>
      <c r="E12" s="124">
        <v>143</v>
      </c>
      <c r="F12" s="128">
        <v>133</v>
      </c>
      <c r="G12" s="179">
        <v>144</v>
      </c>
    </row>
    <row r="13" spans="1:8" ht="18.75" customHeight="1" x14ac:dyDescent="0.2">
      <c r="A13" s="213"/>
      <c r="B13" s="224" t="s">
        <v>90</v>
      </c>
      <c r="C13" s="225"/>
      <c r="D13" s="226"/>
      <c r="E13" s="127" t="s">
        <v>82</v>
      </c>
      <c r="F13" s="127" t="s">
        <v>82</v>
      </c>
      <c r="G13" s="180" t="s">
        <v>82</v>
      </c>
    </row>
    <row r="14" spans="1:8" ht="18.75" customHeight="1" x14ac:dyDescent="0.2">
      <c r="A14" s="227" t="s">
        <v>89</v>
      </c>
      <c r="B14" s="214" t="s">
        <v>88</v>
      </c>
      <c r="C14" s="215"/>
      <c r="D14" s="216"/>
      <c r="E14" s="126" t="s">
        <v>82</v>
      </c>
      <c r="F14" s="126" t="s">
        <v>82</v>
      </c>
      <c r="G14" s="181" t="s">
        <v>82</v>
      </c>
    </row>
    <row r="15" spans="1:8" ht="18.75" customHeight="1" x14ac:dyDescent="0.2">
      <c r="A15" s="228"/>
      <c r="B15" s="230" t="s">
        <v>87</v>
      </c>
      <c r="C15" s="231"/>
      <c r="D15" s="232"/>
      <c r="E15" s="125" t="s">
        <v>82</v>
      </c>
      <c r="F15" s="125" t="s">
        <v>82</v>
      </c>
      <c r="G15" s="86" t="s">
        <v>82</v>
      </c>
    </row>
    <row r="16" spans="1:8" ht="18.75" customHeight="1" x14ac:dyDescent="0.2">
      <c r="A16" s="228"/>
      <c r="B16" s="222" t="s">
        <v>86</v>
      </c>
      <c r="C16" s="233"/>
      <c r="D16" s="223"/>
      <c r="E16" s="124" t="s">
        <v>82</v>
      </c>
      <c r="F16" s="124" t="s">
        <v>82</v>
      </c>
      <c r="G16" s="85" t="s">
        <v>82</v>
      </c>
    </row>
    <row r="17" spans="1:7" ht="18.75" customHeight="1" x14ac:dyDescent="0.2">
      <c r="A17" s="228"/>
      <c r="B17" s="234" t="s">
        <v>85</v>
      </c>
      <c r="C17" s="235"/>
      <c r="D17" s="236"/>
      <c r="E17" s="124" t="s">
        <v>82</v>
      </c>
      <c r="F17" s="124" t="s">
        <v>82</v>
      </c>
      <c r="G17" s="85" t="s">
        <v>82</v>
      </c>
    </row>
    <row r="18" spans="1:7" ht="18.75" customHeight="1" x14ac:dyDescent="0.2">
      <c r="A18" s="228"/>
      <c r="B18" s="222" t="s">
        <v>84</v>
      </c>
      <c r="C18" s="233"/>
      <c r="D18" s="223"/>
      <c r="E18" s="123" t="s">
        <v>82</v>
      </c>
      <c r="F18" s="122" t="s">
        <v>82</v>
      </c>
      <c r="G18" s="85" t="s">
        <v>82</v>
      </c>
    </row>
    <row r="19" spans="1:7" ht="18.75" customHeight="1" thickBot="1" x14ac:dyDescent="0.25">
      <c r="A19" s="229"/>
      <c r="B19" s="237" t="s">
        <v>83</v>
      </c>
      <c r="C19" s="238"/>
      <c r="D19" s="239"/>
      <c r="E19" s="84" t="s">
        <v>82</v>
      </c>
      <c r="F19" s="84" t="s">
        <v>82</v>
      </c>
      <c r="G19" s="84" t="s">
        <v>82</v>
      </c>
    </row>
    <row r="20" spans="1:7" ht="18.75" customHeight="1" x14ac:dyDescent="0.2">
      <c r="F20" s="26"/>
      <c r="G20" s="26" t="s">
        <v>81</v>
      </c>
    </row>
    <row r="21" spans="1:7" ht="18.75" customHeight="1" x14ac:dyDescent="0.2">
      <c r="A21" s="143" t="s">
        <v>115</v>
      </c>
    </row>
    <row r="22" spans="1:7" ht="18.75" customHeight="1" x14ac:dyDescent="0.2">
      <c r="A22" s="104"/>
    </row>
    <row r="23" spans="1:7" ht="18.75" customHeight="1" x14ac:dyDescent="0.2">
      <c r="A23" s="104"/>
    </row>
  </sheetData>
  <mergeCells count="18">
    <mergeCell ref="A14:A19"/>
    <mergeCell ref="B14:D14"/>
    <mergeCell ref="B15:D15"/>
    <mergeCell ref="B16:D16"/>
    <mergeCell ref="B17:D17"/>
    <mergeCell ref="B18:D18"/>
    <mergeCell ref="B19:D19"/>
    <mergeCell ref="A4:D4"/>
    <mergeCell ref="A5:D5"/>
    <mergeCell ref="A6:A13"/>
    <mergeCell ref="B6:D6"/>
    <mergeCell ref="B7:B12"/>
    <mergeCell ref="C7:D7"/>
    <mergeCell ref="C8:C9"/>
    <mergeCell ref="C10:D10"/>
    <mergeCell ref="C12:D12"/>
    <mergeCell ref="C11:D11"/>
    <mergeCell ref="B13:D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59</vt:lpstr>
      <vt:lpstr>60</vt:lpstr>
      <vt:lpstr>61</vt:lpstr>
      <vt:lpstr>62</vt:lpstr>
      <vt:lpstr>63</vt:lpstr>
      <vt:lpstr>64</vt:lpstr>
      <vt:lpstr>64-2</vt:lpstr>
      <vt:lpstr>'60'!Print_Area</vt:lpstr>
      <vt:lpstr>'63'!Print_Area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TBl0381</cp:lastModifiedBy>
  <cp:lastPrinted>2020-10-06T06:46:39Z</cp:lastPrinted>
  <dcterms:created xsi:type="dcterms:W3CDTF">2018-10-04T05:03:34Z</dcterms:created>
  <dcterms:modified xsi:type="dcterms:W3CDTF">2020-10-06T06:51:52Z</dcterms:modified>
</cp:coreProperties>
</file>